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docProps/custom.xml" ContentType="application/vnd.openxmlformats-officedocument.custom-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2. BC NGÀY\"/>
    </mc:Choice>
  </mc:AlternateContent>
  <bookViews>
    <workbookView xWindow="0" yWindow="0" windowWidth="28800" windowHeight="12180" activeTab="1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QuyDinhGia_HangNgay!$A$1:$D$12</definedName>
  </definedNames>
  <calcPr calcId="162913"/>
</workbook>
</file>

<file path=xl/calcChain.xml><?xml version="1.0" encoding="utf-8"?>
<calcChain xmlns="http://schemas.openxmlformats.org/spreadsheetml/2006/main">
  <c r="C9" i="2" l="1"/>
  <c r="D3" i="1" l="1"/>
  <c r="C10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<sst xmlns="http://schemas.openxmlformats.org/spreadsheetml/2006/main" count="169" uniqueCount="84">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</sst>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_-* #,##0.00000_-;\-* #,##0.00000_-;_-* &quot;-&quot;??_-;_-@_-"/>
    <numFmt numFmtId="168" formatCode="_(* #,##0.000000_);_(* \(#,##0.000000\);_(* &quot;-&quot;??_);_(@_)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2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4" fontId="8" fillId="0" borderId="1" xfId="1" applyFont="1" applyBorder="1" applyAlignment="1">
      <alignment horizontal="left"/>
    </xf>
    <xf numFmtId="10" fontId="8" fillId="0" borderId="1" xfId="2" applyNumberFormat="1" applyFont="1" applyBorder="1" applyAlignment="1">
      <alignment horizontal="right"/>
    </xf>
    <xf numFmtId="166" fontId="15" fillId="3" borderId="2" xfId="3" applyNumberFormat="1" applyFont="1" applyFill="1" applyBorder="1" applyAlignment="1">
      <alignment horizontal="right" vertical="center" wrapText="1"/>
    </xf>
    <xf numFmtId="164" fontId="15" fillId="3" borderId="2" xfId="8" applyFont="1" applyFill="1" applyBorder="1" applyAlignment="1">
      <alignment horizontal="right" vertical="center" wrapText="1"/>
    </xf>
    <xf numFmtId="166" fontId="0" fillId="0" borderId="0" xfId="1" applyNumberFormat="1" applyFont="1"/>
    <xf numFmtId="166" fontId="0" fillId="0" borderId="0" xfId="0" applyNumberFormat="1"/>
    <xf numFmtId="43" fontId="0" fillId="0" borderId="0" xfId="0" applyNumberFormat="1"/>
    <xf numFmtId="0" fontId="13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 wrapText="1"/>
    </xf>
    <xf numFmtId="0" fontId="0" fillId="0" borderId="2" xfId="0" applyBorder="1"/>
    <xf numFmtId="166" fontId="5" fillId="0" borderId="1" xfId="1" applyNumberFormat="1" applyFont="1" applyBorder="1" applyAlignment="1">
      <alignment horizontal="left"/>
    </xf>
    <xf numFmtId="14" fontId="16" fillId="0" borderId="0" xfId="0" applyNumberFormat="1" applyFont="1" applyAlignment="1">
      <alignment horizontal="left"/>
    </xf>
    <xf numFmtId="167" fontId="0" fillId="0" borderId="0" xfId="0" applyNumberFormat="1"/>
    <xf numFmtId="9" fontId="0" fillId="0" borderId="0" xfId="2" applyFont="1"/>
    <xf numFmtId="168" fontId="0" fillId="0" borderId="0" xfId="1" applyNumberFormat="1" applyFont="1"/>
    <xf numFmtId="14" fontId="6" fillId="2" borderId="8" xfId="0" applyNumberFormat="1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23">
    <cellStyle name="Comma" xfId="1" builtinId="3"/>
    <cellStyle name="Comma 2" xfId="5"/>
    <cellStyle name="Comma 2 5" xfId="3"/>
    <cellStyle name="Comma 3" xfId="8"/>
    <cellStyle name="Comma 4" xfId="19"/>
    <cellStyle name="Comma 4 3" xfId="22"/>
    <cellStyle name="Comma 5" xfId="21"/>
    <cellStyle name="Currency [0] 2" xfId="10"/>
    <cellStyle name="Normal" xfId="0" builtinId="0"/>
    <cellStyle name="Normal 10" xfId="11"/>
    <cellStyle name="Normal 11" xfId="4"/>
    <cellStyle name="Normal 2" xfId="6"/>
    <cellStyle name="Normal 3" xfId="7"/>
    <cellStyle name="Normal 4" xfId="12"/>
    <cellStyle name="Normal 5" xfId="13"/>
    <cellStyle name="Normal 6" xfId="14"/>
    <cellStyle name="Normal 7" xfId="15"/>
    <cellStyle name="Normal 8" xfId="16"/>
    <cellStyle name="Normal 9" xfId="17"/>
    <cellStyle name="Percent" xfId="2" builtinId="5"/>
    <cellStyle name="Percent 2" xfId="9"/>
    <cellStyle name="Percent 3" xfId="18"/>
    <cellStyle name="Percent 4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5"/>
  <sheetViews>
    <sheetView zoomScaleNormal="100" zoomScaleSheetLayoutView="100" workbookViewId="0">
      <selection activeCell="J13" sqref="J13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7" t="s">
        <v>0</v>
      </c>
      <c r="B1" s="27"/>
      <c r="C1" s="27"/>
      <c r="D1" s="27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20">
        <v>46295</v>
      </c>
    </row>
    <row r="3" spans="1:5" ht="15" customHeight="1" x14ac:dyDescent="0.25">
      <c r="A3" s="1"/>
      <c r="B3" s="1" t="s">
        <v>1</v>
      </c>
      <c r="C3" s="2" t="s">
        <v>3</v>
      </c>
      <c r="D3" s="8">
        <f>IF(WEEKDAY(D2)=6,D2+2,D2)</f>
        <v>46295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 tháng 10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30" t="s">
        <v>19</v>
      </c>
      <c r="D17" s="30"/>
    </row>
    <row r="18" spans="1:4" ht="15" customHeight="1" x14ac:dyDescent="0.25">
      <c r="A18" s="1" t="s">
        <v>1</v>
      </c>
      <c r="B18" s="1" t="s">
        <v>1</v>
      </c>
      <c r="C18" s="30" t="s">
        <v>20</v>
      </c>
      <c r="D18" s="30"/>
    </row>
    <row r="19" spans="1:4" ht="15" customHeight="1" x14ac:dyDescent="0.25">
      <c r="A19" s="1" t="s">
        <v>1</v>
      </c>
      <c r="B19" s="1" t="s">
        <v>1</v>
      </c>
      <c r="C19" s="30" t="s">
        <v>21</v>
      </c>
      <c r="D19" s="30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8" t="s">
        <v>22</v>
      </c>
      <c r="B23" s="28"/>
      <c r="C23" s="28" t="s">
        <v>23</v>
      </c>
      <c r="D23" s="28"/>
    </row>
    <row r="24" spans="1:4" ht="15" customHeight="1" x14ac:dyDescent="0.2">
      <c r="A24" s="29" t="s">
        <v>24</v>
      </c>
      <c r="B24" s="29"/>
      <c r="C24" s="29" t="s">
        <v>24</v>
      </c>
      <c r="D24" s="29"/>
    </row>
    <row r="25" spans="1:4" ht="15" customHeight="1" x14ac:dyDescent="0.25">
      <c r="A25" s="30" t="s">
        <v>1</v>
      </c>
      <c r="B25" s="30"/>
      <c r="C25" s="30" t="s">
        <v>1</v>
      </c>
      <c r="D25" s="3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24"/>
  <sheetViews>
    <sheetView tabSelected="1" zoomScaleNormal="100" zoomScaleSheetLayoutView="100" workbookViewId="0">
      <selection activeCell="G14" sqref="G14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  <col min="5" max="5" width="18.140625" bestFit="1" customWidth="1"/>
  </cols>
  <sheetData>
    <row r="1" spans="1:5" ht="20.25" customHeight="1" x14ac:dyDescent="0.25">
      <c r="A1" s="31" t="s">
        <v>6</v>
      </c>
      <c r="B1" s="33" t="s">
        <v>25</v>
      </c>
      <c r="C1" s="17" t="s">
        <v>26</v>
      </c>
      <c r="D1" s="25" t="s">
        <v>27</v>
      </c>
    </row>
    <row r="2" spans="1:5" ht="20.25" customHeight="1" x14ac:dyDescent="0.25">
      <c r="A2" s="32"/>
      <c r="B2" s="34"/>
      <c r="C2" s="24">
        <v>46295</v>
      </c>
      <c r="D2" s="24">
        <v>46294</v>
      </c>
    </row>
    <row r="3" spans="1:5" ht="15" customHeight="1" x14ac:dyDescent="0.25">
      <c r="A3" s="7" t="s">
        <v>9</v>
      </c>
      <c r="B3" s="16" t="s">
        <v>28</v>
      </c>
      <c r="C3" s="18"/>
      <c r="D3" s="18"/>
    </row>
    <row r="4" spans="1:5" ht="15" customHeight="1" x14ac:dyDescent="0.25">
      <c r="A4" s="4" t="s">
        <v>29</v>
      </c>
      <c r="B4" s="4" t="s">
        <v>30</v>
      </c>
      <c r="C4" s="11">
        <v>335934815008</v>
      </c>
      <c r="D4" s="11">
        <v>336428242261</v>
      </c>
    </row>
    <row r="5" spans="1:5" ht="15" customHeight="1" x14ac:dyDescent="0.25">
      <c r="A5" s="4" t="s">
        <v>31</v>
      </c>
      <c r="B5" s="4" t="s">
        <v>32</v>
      </c>
      <c r="C5" s="11"/>
      <c r="D5" s="11"/>
    </row>
    <row r="6" spans="1:5" ht="15" customHeight="1" x14ac:dyDescent="0.25">
      <c r="A6" s="4" t="s">
        <v>33</v>
      </c>
      <c r="B6" s="26" t="s">
        <v>34</v>
      </c>
      <c r="C6" s="12">
        <v>16361.16</v>
      </c>
      <c r="D6" s="12">
        <v>16359.28</v>
      </c>
    </row>
    <row r="7" spans="1:5" ht="15" customHeight="1" x14ac:dyDescent="0.25">
      <c r="A7" s="7" t="s">
        <v>12</v>
      </c>
      <c r="B7" s="7" t="s">
        <v>35</v>
      </c>
      <c r="C7" s="7"/>
      <c r="D7" s="7"/>
    </row>
    <row r="8" spans="1:5" ht="15" customHeight="1" x14ac:dyDescent="0.25">
      <c r="A8" s="4" t="s">
        <v>36</v>
      </c>
      <c r="B8" s="4" t="s">
        <v>37</v>
      </c>
      <c r="C8" s="9">
        <v>89113.14</v>
      </c>
      <c r="D8" s="9">
        <v>89113.14</v>
      </c>
    </row>
    <row r="9" spans="1:5" ht="15" customHeight="1" x14ac:dyDescent="0.25">
      <c r="A9" s="4" t="s">
        <v>38</v>
      </c>
      <c r="B9" s="4" t="s">
        <v>39</v>
      </c>
      <c r="C9" s="19">
        <f>C8*C6</f>
        <v>1457994341.6424</v>
      </c>
      <c r="D9" s="19">
        <v>1457826808.9392002</v>
      </c>
      <c r="E9" s="21"/>
    </row>
    <row r="10" spans="1:5" ht="15" customHeight="1" x14ac:dyDescent="0.25">
      <c r="A10" s="4" t="s">
        <v>40</v>
      </c>
      <c r="B10" s="4" t="s">
        <v>41</v>
      </c>
      <c r="C10" s="10">
        <f>C9/C4</f>
        <v>4.3401108682578167E-3</v>
      </c>
      <c r="D10" s="10">
        <v>4.3332474085461068E-3</v>
      </c>
      <c r="E10" s="23"/>
    </row>
    <row r="11" spans="1:5" x14ac:dyDescent="0.2">
      <c r="E11" s="22"/>
    </row>
    <row r="12" spans="1:5" x14ac:dyDescent="0.2">
      <c r="E12" s="22"/>
    </row>
    <row r="13" spans="1:5" x14ac:dyDescent="0.2">
      <c r="C13" s="13"/>
      <c r="D13" s="13"/>
    </row>
    <row r="14" spans="1:5" x14ac:dyDescent="0.2">
      <c r="C14" s="13"/>
      <c r="D14" s="13"/>
    </row>
    <row r="15" spans="1:5" x14ac:dyDescent="0.2">
      <c r="C15" s="13"/>
      <c r="D15" s="13"/>
    </row>
    <row r="16" spans="1:5" x14ac:dyDescent="0.2">
      <c r="C16" s="13"/>
      <c r="D16" s="13"/>
    </row>
    <row r="17" spans="3:4" x14ac:dyDescent="0.2">
      <c r="C17" s="13"/>
      <c r="D17" s="13"/>
    </row>
    <row r="18" spans="3:4" x14ac:dyDescent="0.2">
      <c r="C18" s="13"/>
      <c r="D18" s="13"/>
    </row>
    <row r="19" spans="3:4" x14ac:dyDescent="0.2">
      <c r="C19" s="13"/>
      <c r="D19" s="13"/>
    </row>
    <row r="20" spans="3:4" x14ac:dyDescent="0.2">
      <c r="C20" s="13"/>
      <c r="D20" s="13"/>
    </row>
    <row r="23" spans="3:4" x14ac:dyDescent="0.2">
      <c r="C23" s="14"/>
      <c r="D23" s="14"/>
    </row>
    <row r="24" spans="3:4" x14ac:dyDescent="0.2">
      <c r="C24" s="15"/>
      <c r="D24" s="15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30" t="s">
        <v>77</v>
      </c>
      <c r="B33" s="30"/>
      <c r="C33" s="30"/>
      <c r="D33" s="30"/>
    </row>
    <row r="34" spans="1:4" ht="15" customHeight="1" x14ac:dyDescent="0.25">
      <c r="A34" s="30" t="s">
        <v>78</v>
      </c>
      <c r="B34" s="30"/>
      <c r="C34" s="30"/>
      <c r="D34" s="30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4),",'Row':",ROW(QuyDinhGia_HangNgay!C4),",","'Format':'numberic'",",'Value':'",SUBSTITUTE(QuyDinhGia_HangNgay!C4,"'","\'"),"','TargetCode':''}")</f>
        <v>{'SheetId':'532945ab-6ee2-445c-968d-e7f02eb76aac','UId':'1f175759-6dcd-4ce2-a463-54620d3cec54','Col':3,'Row':4,'Format':'numberic','Value':'335934815008','TargetCode':''}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4),",'Row':",ROW(QuyDinhGia_HangNgay!D4),",","'Format':'numberic'",",'Value':'",SUBSTITUTE(QuyDinhGia_HangNgay!D4,"'","\'"),"','TargetCode':''}")</f>
        <v>{'SheetId':'532945ab-6ee2-445c-968d-e7f02eb76aac','UId':'df63451e-4881-4f55-9d40-3ad3e6256289','Col':4,'Row':4,'Format':'numberic','Value':'336428242261','TargetCode':''}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6),",'Row':",ROW(QuyDinhGia_HangNgay!C6),",","'Format':'numberic'",",'Value':'",SUBSTITUTE(QuyDinhGia_HangNgay!C6,"'","\'"),"','TargetCode':''}")</f>
        <v>{'SheetId':'532945ab-6ee2-445c-968d-e7f02eb76aac','UId':'8922bb11-1c36-45a2-b95e-d93a0bfb38a0','Col':3,'Row':6,'Format':'numberic','Value':'16361.16','TargetCode':''}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6),",'Row':",ROW(QuyDinhGia_HangNgay!D6),",","'Format':'numberic'",",'Value':'",SUBSTITUTE(QuyDinhGia_HangNgay!D6,"'","\'"),"','TargetCode':''}")</f>
        <v>{'SheetId':'532945ab-6ee2-445c-968d-e7f02eb76aac','UId':'0386b55c-340a-4ccd-b981-23c5ede5d6b8','Col':4,'Row':6,'Format':'numberic','Value':'16359.28','TargetCode':''}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{'SheetId':'532945ab-6ee2-445c-968d-e7f02eb76aac','UId':'0122b8e6-6e98-44a3-b5f5-62119cc28b58','Col':3,'Row':8,'Format':'numberic','Value':'89113.14','TargetCode':''}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{'SheetId':'532945ab-6ee2-445c-968d-e7f02eb76aac','UId':'168f3043-fb6e-4c8d-b2e8-aadbc57d62ae','Col':4,'Row':8,'Format':'numberic','Value':'89113.14','TargetCode':''}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{'SheetId':'532945ab-6ee2-445c-968d-e7f02eb76aac','UId':'dc373327-812c-4574-a89b-45e7962c83f9','Col':3,'Row':9,'Format':'numberic','Value':'1457994341.6424','TargetCode':''}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{'SheetId':'532945ab-6ee2-445c-968d-e7f02eb76aac','UId':'61429e25-1f7f-4225-afcd-4f77120fa043','Col':4,'Row':9,'Format':'numberic','Value':'1457826808.9392','TargetCode':''}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{'SheetId':'532945ab-6ee2-445c-968d-e7f02eb76aac','UId':'edff4b95-f346-4d9f-b0ef-26cf1f17b229','Col':3,'Row':10,'Format':'numberic','Value':'0.00434011086825782','TargetCode':''}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{'SheetId':'532945ab-6ee2-445c-968d-e7f02eb76aac','UId':'2d8d3015-7339-4a4c-89aa-d8c5184315f6','Col':4,'Row':10,'Format':'numberic','Value':'0.00433324740854611','TargetCode':''}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VQ9HI/mP43dptHx55uZYeIstlxd1W3ZNsSMGX4virX0=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1vPklBApw156H9fjNwMTDz3rQZlhX4MrJONU9imoPJo=</DigestValue>
    </Reference>
  </SignedInfo>
  <SignatureValue>eOkSY1TFDuapTnMr3nB1hj3mXaqGMfINF9Y9Qx5KbP3Tng0qtNmECXCxdVsR1CwvdhuzhTxcoWf2
CrUrnFlYBamXJfcuesWdd51/8Cc3WD7EPjpCu/uIjllspsfYdqeBPQI/bBO+sXR/iKj0XsrJI/gL
EXwBoutqfV+MRx15rvuEIbK1OjFqLDNIb03YXBXzu9/eC1gNkSU1+8PVdgvJkpVKOmt3QAGTnyaV
Vfq5xJ+i1ZcTRQbZbEHGX2X/bqv6NmCqEeLdyDj7wwW18kJ9Y+N4s+SMt6iTN0C+3Bje1Vo/eWwu
idn093xsxUfiGBZ2X6xTulriKw4hmaCUmn8glg==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N8QamVUfxKmTil2WGBF02xb7GilD3h73EYkC7IZleLY=</DigestValue>
      </Reference>
      <Reference URI="/xl/worksheets/sheet2.xml?ContentType=application/vnd.openxmlformats-officedocument.spreadsheetml.worksheet+xml">
        <DigestMethod Algorithm="http://www.w3.org/2001/04/xmlenc#sha256"/>
        <DigestValue>iTfLCvGOUAy3IfYRTu8usGUZBp9ltZ2jBwTpucbSmDM=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SHC9a0nXatJJ/nrSZsvgtaJOxFGzGpJ0H4gi/6rB50s=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2026-10-01T07:12:23Z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2026-10-01T07:12:23Z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tRmjTMAAu/7gaBbiynbtm0gpXD9HXz78Dyj9vE0wTf8=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FOOB+o5gGiHpX4JuOEEBxzCuPNysTMljw7M+36c20pU=</DigestValue>
    </Reference>
  </SignedInfo>
  <SignatureValue>pfNoroR9bZDSAAi+FjDNKBMQiTrC7w2mYEeQeXnTr76SLjcn8t1+46YL+GA/DSXk/i69q1aVdcaI
UxOjcQU8G7qjlsC+0OIRJxvLB14R0gbotCYJ/t0eRzl+dnue4GVe4Tx1N9k4yyeGTp/YypB4qDZ8
fZWpFeeqCiaNEVL/oOyTfIXbmkw1bRzn/k38ziLH5U6wykXg0tzU76FHcYtY87KD4zfNmf8pi1+M
KYqCKaBKc/XTRduAB6syyaj6mF72Nd6PFXLzVjbv919cROkRh/F6uComCsPt8icXGVO7Ge6VQ399
H6DIQi7XsZRfzAKAfga/TUaNohG9glAsOjh3JQ==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rOlKsVRL7PXroquRu9Bp2B2OPS/+4LbYipQnIYuZaQ0=</DigestValue>
      </Reference>
      <Reference URI="/xl/comments1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2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2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rPaGH67BmejcPlaz4wLvaPaVr4IgV0udZ09wXvHukbU=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gjXZPnKbaCDkXNBj0HKu+7TeGEaXNHxkmd9PCJAR1Dw=</DigestValue>
      </Reference>
      <Reference URI="/xl/sharedStrings.xml?ContentType=application/vnd.openxmlformats-officedocument.spreadsheetml.sharedStrings+xml">
        <DigestMethod Algorithm="http://www.w3.org/2001/04/xmlenc#sha256"/>
        <DigestValue>7ts/J2yN7+atN0cQxw9mpBDozpyy4P4K1WhVzkZg6mc=</DigestValue>
      </Reference>
      <Reference URI="/xl/styles.xml?ContentType=application/vnd.openxmlformats-officedocument.spreadsheetml.styles+xml">
        <DigestMethod Algorithm="http://www.w3.org/2001/04/xmlenc#sha256"/>
        <DigestValue>AC1ZoVnKbOzZPOLD1jDFnyPGQb1n2P9NXWbkLU6pWrY=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pnWEw0BI0gaKyRv3FuO/FcSKqZZ2drpfqMY77IRGbjU=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sheet1.xml?ContentType=application/vnd.openxmlformats-officedocument.spreadsheetml.worksheet+xml">
        <DigestMethod Algorithm="http://www.w3.org/2001/04/xmlenc#sha256"/>
        <DigestValue>N8QamVUfxKmTil2WGBF02xb7GilD3h73EYkC7IZleLY=</DigestValue>
      </Reference>
      <Reference URI="/xl/worksheets/sheet2.xml?ContentType=application/vnd.openxmlformats-officedocument.spreadsheetml.worksheet+xml">
        <DigestMethod Algorithm="http://www.w3.org/2001/04/xmlenc#sha256"/>
        <DigestValue>iTfLCvGOUAy3IfYRTu8usGUZBp9ltZ2jBwTpucbSmDM=</DigestValue>
      </Reference>
      <Reference URI="/xl/worksheets/sheet3.xml?ContentType=application/vnd.openxmlformats-officedocument.spreadsheetml.worksheet+xml">
        <DigestMethod Algorithm="http://www.w3.org/2001/04/xmlenc#sha256"/>
        <DigestValue>BJ4COAt0oLG43EyQIP20THXhAyMcbcTHfVcuIsAb8go=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SHC9a0nXatJJ/nrSZsvgtaJOxFGzGpJ0H4gi/6rB50s=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2026-10-01T07:37:00Z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2026-10-01T07:37:00Z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2025-07-04T07:08:24Z</cp:lastPrinted>
  <dcterms:created xsi:type="dcterms:W3CDTF">2021-05-17T07:04:34Z</dcterms:created>
  <dcterms:modified xsi:type="dcterms:W3CDTF">2026-10-01T07:06:32Z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