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CF - QUY DAU TU TRAI PHIEU LINH HOAT VND - 20829030 - BIDB586666\4. BAO CAO DINH KY\2026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QuyDinhGia_HangNgay!$A$1:$D$18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<sst xmlns="http://schemas.openxmlformats.org/spreadsheetml/2006/main" count="170" uniqueCount="84">
  <si>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</si>
  <si>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</si>
  <si>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</si>
  <si>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</si>
  <si>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</si>
  <si>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</si>
  <si>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</si>
  <si>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</si>
  <si>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</si>
  <si>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</si>
  <si>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</si>
  <si>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</si>
  <si>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</si>
  <si>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</si>
  <si>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</si>
  <si>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</si>
  <si>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</si>
  <si>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</si>
  <si>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</si>
  <si>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</si>
  <si>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</si>
  <si>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</si>
  <si>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</si>
  <si>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</si>
  <si>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</si>
  <si>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</si>
  <si>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</si>
  <si>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</si>
  <si>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</si>
  <si>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</si>
  <si>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</si>
  <si>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</si>
  <si>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</si>
  <si>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</si>
  <si>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</si>
  <si>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</si>
  <si>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</si>
  <si>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</si>
  <si>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</si>
  <si>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</si>
  <si>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</si>
  <si>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</si>
  <si>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</si>
  <si>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</si>
  <si>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</si>
  <si>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</si>
  <si>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</si>
  <si>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</si>
  <si>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</si>
  <si>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</si>
  <si>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</si>
  <si>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</si>
  <si>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</si>
  <si>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</si>
  <si>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</si>
  <si>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</si>
  <si>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</si>
  <si>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</si>
  <si>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</si>
  <si>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</si>
  <si>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</si>
  <si>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</si>
  <si>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</si>
  <si>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</si>
  <si>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</si>
  <si>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</si>
  <si>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</si>
  <si>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</si>
  <si>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</si>
  <si>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</si>
  <si>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</si>
  <si>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</si>
  <si>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</si>
  <si>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</si>
  <si>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</si>
  <si>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</si>
  <si>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</si>
  <si>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</si>
  <si>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</si>
  <si>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</si>
  <si>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</si>
  <si>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</si>
  <si>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Linh hoạt VND</t>
  </si>
  <si>
    <t xml:space="preserve">Tên Công ty quản lý quỹ: Công ty TNHH Quản lý Quỹ đầu tư IPA PARTNER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</si>
</sst>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37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15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vertical="justify"/>
    </xf>
    <xf numFmtId="0" fontId="9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164" fontId="9" fillId="0" borderId="1" xfId="1" applyFont="1" applyBorder="1" applyAlignment="1">
      <alignment horizontal="left"/>
    </xf>
    <xf numFmtId="10" fontId="9" fillId="0" borderId="1" xfId="2" applyNumberFormat="1" applyFont="1" applyBorder="1" applyAlignment="1">
      <alignment horizontal="right"/>
    </xf>
    <xf numFmtId="165" fontId="16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14" fillId="0" borderId="3" xfId="0" applyFont="1" applyBorder="1" applyAlignment="1">
      <alignment horizontal="left"/>
    </xf>
    <xf numFmtId="0" fontId="0" fillId="0" borderId="2" xfId="0" applyBorder="1"/>
    <xf numFmtId="14" fontId="17" fillId="0" borderId="0" xfId="0" applyNumberFormat="1" applyFont="1" applyAlignment="1">
      <alignment horizontal="left"/>
    </xf>
    <xf numFmtId="164" fontId="16" fillId="3" borderId="2" xfId="1" applyNumberFormat="1" applyFont="1" applyFill="1" applyBorder="1" applyAlignment="1">
      <alignment horizontal="right" vertical="center" wrapText="1"/>
    </xf>
    <xf numFmtId="14" fontId="6" fillId="0" borderId="0" xfId="0" applyNumberFormat="1" applyFont="1" applyAlignment="1">
      <alignment horizontal="left"/>
    </xf>
    <xf numFmtId="164" fontId="6" fillId="0" borderId="1" xfId="1" applyFont="1" applyBorder="1" applyAlignment="1">
      <alignment horizontal="left"/>
    </xf>
    <xf numFmtId="0" fontId="7" fillId="2" borderId="8" xfId="0" applyFont="1" applyFill="1" applyBorder="1" applyAlignment="1">
      <alignment horizontal="center" wrapText="1"/>
    </xf>
    <xf numFmtId="14" fontId="7" fillId="2" borderId="9" xfId="0" applyNumberFormat="1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right"/>
    </xf>
    <xf numFmtId="0" fontId="5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12" fillId="0" borderId="0" xfId="0" applyFont="1" applyAlignment="1">
      <alignment horizontal="center" vertical="justify"/>
    </xf>
    <xf numFmtId="0" fontId="6" fillId="0" borderId="0" xfId="0" applyFont="1" applyAlignment="1">
      <alignment horizontal="left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</cellXfs>
  <cellStyles count="37">
    <cellStyle name="Comma" xfId="1" builtinId="3"/>
    <cellStyle name="Comma 2" xfId="5"/>
    <cellStyle name="Comma 2 2" xfId="25"/>
    <cellStyle name="Comma 2 5" xfId="3"/>
    <cellStyle name="Comma 2 5 2" xfId="23"/>
    <cellStyle name="Comma 3" xfId="8"/>
    <cellStyle name="Comma 3 2" xfId="26"/>
    <cellStyle name="Comma 4" xfId="19"/>
    <cellStyle name="Comma 4 2" xfId="34"/>
    <cellStyle name="Comma 5" xfId="21"/>
    <cellStyle name="Comma 5 2" xfId="36"/>
    <cellStyle name="Comma 6" xfId="22"/>
    <cellStyle name="Currency [0] 2" xfId="10"/>
    <cellStyle name="Normal" xfId="0" builtinId="0"/>
    <cellStyle name="Normal 10" xfId="11"/>
    <cellStyle name="Normal 10 2" xfId="27"/>
    <cellStyle name="Normal 11" xfId="4"/>
    <cellStyle name="Normal 11 2" xfId="24"/>
    <cellStyle name="Normal 2" xfId="6"/>
    <cellStyle name="Normal 3" xfId="7"/>
    <cellStyle name="Normal 4" xfId="12"/>
    <cellStyle name="Normal 4 2" xfId="28"/>
    <cellStyle name="Normal 5" xfId="13"/>
    <cellStyle name="Normal 5 2" xfId="29"/>
    <cellStyle name="Normal 6" xfId="14"/>
    <cellStyle name="Normal 6 2" xfId="30"/>
    <cellStyle name="Normal 7" xfId="15"/>
    <cellStyle name="Normal 7 2" xfId="31"/>
    <cellStyle name="Normal 8" xfId="16"/>
    <cellStyle name="Normal 8 2" xfId="32"/>
    <cellStyle name="Normal 9" xfId="17"/>
    <cellStyle name="Normal 9 2" xfId="33"/>
    <cellStyle name="Percent" xfId="2" builtinId="5"/>
    <cellStyle name="Percent 2" xfId="9"/>
    <cellStyle name="Percent 3" xfId="18"/>
    <cellStyle name="Percent 4" xfId="20"/>
    <cellStyle name="Percent 4 2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F8" sqref="F8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5" t="s">
        <v>0</v>
      </c>
      <c r="B1" s="25"/>
      <c r="C1" s="25"/>
      <c r="D1" s="25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17">
        <v>46210</v>
      </c>
    </row>
    <row r="3" spans="1:5" ht="15" customHeight="1" x14ac:dyDescent="0.25">
      <c r="A3" s="1"/>
      <c r="B3" s="1" t="s">
        <v>1</v>
      </c>
      <c r="C3" s="2" t="s">
        <v>3</v>
      </c>
      <c r="D3" s="19">
        <f>IF(WEEKDAY(D2)=6,D2+2,D2)</f>
        <v>46210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8 tháng 7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28" t="s">
        <v>19</v>
      </c>
      <c r="D17" s="28"/>
    </row>
    <row r="18" spans="1:4" ht="15" customHeight="1" x14ac:dyDescent="0.25">
      <c r="A18" s="1" t="s">
        <v>1</v>
      </c>
      <c r="B18" s="1" t="s">
        <v>1</v>
      </c>
      <c r="C18" s="28" t="s">
        <v>20</v>
      </c>
      <c r="D18" s="28"/>
    </row>
    <row r="19" spans="1:4" ht="15" customHeight="1" x14ac:dyDescent="0.25">
      <c r="A19" s="1" t="s">
        <v>1</v>
      </c>
      <c r="B19" s="1" t="s">
        <v>1</v>
      </c>
      <c r="C19" s="28" t="s">
        <v>21</v>
      </c>
      <c r="D19" s="28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6" t="s">
        <v>22</v>
      </c>
      <c r="B23" s="26"/>
      <c r="C23" s="26" t="s">
        <v>23</v>
      </c>
      <c r="D23" s="26"/>
    </row>
    <row r="24" spans="1:4" ht="15" customHeight="1" x14ac:dyDescent="0.2">
      <c r="A24" s="27" t="s">
        <v>24</v>
      </c>
      <c r="B24" s="27"/>
      <c r="C24" s="27" t="s">
        <v>24</v>
      </c>
      <c r="D24" s="27"/>
    </row>
    <row r="25" spans="1:4" ht="15" customHeight="1" x14ac:dyDescent="0.25">
      <c r="A25" s="28" t="s">
        <v>1</v>
      </c>
      <c r="B25" s="28"/>
      <c r="C25" s="28" t="s">
        <v>1</v>
      </c>
      <c r="D25" s="28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H16" sqref="H16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9.5" customHeight="1" x14ac:dyDescent="0.25">
      <c r="A1" s="29" t="s">
        <v>6</v>
      </c>
      <c r="B1" s="31" t="s">
        <v>25</v>
      </c>
      <c r="C1" s="21" t="s">
        <v>26</v>
      </c>
      <c r="D1" s="23" t="s">
        <v>27</v>
      </c>
    </row>
    <row r="2" spans="1:4" ht="19.5" customHeight="1" x14ac:dyDescent="0.25">
      <c r="A2" s="30"/>
      <c r="B2" s="32"/>
      <c r="C2" s="22">
        <v>46210</v>
      </c>
      <c r="D2" s="22">
        <v>46209</v>
      </c>
    </row>
    <row r="3" spans="1:4" ht="15" customHeight="1" x14ac:dyDescent="0.25">
      <c r="A3" s="7" t="s">
        <v>9</v>
      </c>
      <c r="B3" s="15" t="s">
        <v>28</v>
      </c>
      <c r="C3" s="16"/>
      <c r="D3" s="16"/>
    </row>
    <row r="4" spans="1:4" ht="15" customHeight="1" x14ac:dyDescent="0.25">
      <c r="A4" s="4" t="s">
        <v>29</v>
      </c>
      <c r="B4" s="4" t="s">
        <v>30</v>
      </c>
      <c r="C4" s="11">
        <v>108511304926</v>
      </c>
      <c r="D4" s="11">
        <v>108471727330</v>
      </c>
    </row>
    <row r="5" spans="1:4" ht="15" customHeight="1" x14ac:dyDescent="0.25">
      <c r="A5" s="4" t="s">
        <v>31</v>
      </c>
      <c r="B5" s="4" t="s">
        <v>32</v>
      </c>
      <c r="C5" s="11"/>
      <c r="D5" s="11"/>
    </row>
    <row r="6" spans="1:4" ht="15" customHeight="1" x14ac:dyDescent="0.25">
      <c r="A6" s="4" t="s">
        <v>33</v>
      </c>
      <c r="B6" s="4" t="s">
        <v>34</v>
      </c>
      <c r="C6" s="18">
        <v>11720.08</v>
      </c>
      <c r="D6" s="18">
        <v>11727.78</v>
      </c>
    </row>
    <row r="7" spans="1:4" ht="15" customHeight="1" x14ac:dyDescent="0.25">
      <c r="A7" s="7" t="s">
        <v>12</v>
      </c>
      <c r="B7" s="7" t="s">
        <v>35</v>
      </c>
      <c r="C7" s="24"/>
      <c r="D7" s="24"/>
    </row>
    <row r="8" spans="1:4" ht="15" customHeight="1" x14ac:dyDescent="0.25">
      <c r="A8" s="4" t="s">
        <v>36</v>
      </c>
      <c r="B8" s="4" t="s">
        <v>37</v>
      </c>
      <c r="C8" s="9">
        <v>9.0500000000000007</v>
      </c>
      <c r="D8" s="9">
        <v>9.0500000000000007</v>
      </c>
    </row>
    <row r="9" spans="1:4" ht="15" customHeight="1" x14ac:dyDescent="0.25">
      <c r="A9" s="4" t="s">
        <v>38</v>
      </c>
      <c r="B9" s="4" t="s">
        <v>39</v>
      </c>
      <c r="C9" s="20">
        <f>C8*C6</f>
        <v>106066.724</v>
      </c>
      <c r="D9" s="20">
        <v>106136.40900000001</v>
      </c>
    </row>
    <row r="10" spans="1:4" ht="15" customHeight="1" x14ac:dyDescent="0.25">
      <c r="A10" s="4" t="s">
        <v>40</v>
      </c>
      <c r="B10" s="4" t="s">
        <v>41</v>
      </c>
      <c r="C10" s="10">
        <v>0</v>
      </c>
      <c r="D10" s="10">
        <v>0</v>
      </c>
    </row>
    <row r="13" spans="1:4" x14ac:dyDescent="0.2">
      <c r="C13" s="12"/>
      <c r="D13" s="12"/>
    </row>
    <row r="14" spans="1:4" x14ac:dyDescent="0.2">
      <c r="C14" s="12"/>
      <c r="D14" s="12"/>
    </row>
    <row r="15" spans="1:4" x14ac:dyDescent="0.2">
      <c r="C15" s="12"/>
      <c r="D15" s="12"/>
    </row>
    <row r="16" spans="1:4" x14ac:dyDescent="0.2">
      <c r="C16" s="12"/>
      <c r="D16" s="12"/>
    </row>
    <row r="17" spans="3:4" x14ac:dyDescent="0.2">
      <c r="C17" s="12"/>
      <c r="D17" s="12"/>
    </row>
    <row r="18" spans="3:4" x14ac:dyDescent="0.2">
      <c r="C18" s="12"/>
      <c r="D18" s="12" t="s">
        <v>1</v>
      </c>
    </row>
    <row r="19" spans="3:4" x14ac:dyDescent="0.2">
      <c r="C19" s="12"/>
      <c r="D19" s="12"/>
    </row>
    <row r="20" spans="3:4" x14ac:dyDescent="0.2">
      <c r="C20" s="12"/>
      <c r="D20" s="12"/>
    </row>
    <row r="23" spans="3:4" x14ac:dyDescent="0.2">
      <c r="C23" s="13"/>
      <c r="D23" s="13"/>
    </row>
    <row r="24" spans="3:4" x14ac:dyDescent="0.2">
      <c r="C24" s="14"/>
      <c r="D24" s="14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topLeftCell="A16"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28" t="s">
        <v>77</v>
      </c>
      <c r="B33" s="28"/>
      <c r="C33" s="28"/>
      <c r="D33" s="28"/>
    </row>
    <row r="34" spans="1:4" ht="15" customHeight="1" x14ac:dyDescent="0.25">
      <c r="A34" s="28" t="s">
        <v>78</v>
      </c>
      <c r="B34" s="28"/>
      <c r="C34" s="28"/>
      <c r="D34" s="28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e">
        <f>CONCATENATE("{'SheetId':'532945ab-6ee2-445c-968d-e7f02eb76aac'",",","'UId':'1f175759-6dcd-4ce2-a463-54620d3cec54'",",'Col':",COLUMN(QuyDinhGia_HangNgay!#REF!),",'Row':",ROW(QuyDinhGia_HangNgay!#REF!),",","'Format':'numberic'",",'Value':'",SUBSTITUTE(QuyDinhGia_HangNgay!#REF!,"'","\'"),"','TargetCode':''}")</f>
        <v>#REF!</v>
      </c>
    </row>
    <row r="4" spans="1:1" x14ac:dyDescent="0.2">
      <c r="A4" t="e">
        <f>CONCATENATE("{'SheetId':'532945ab-6ee2-445c-968d-e7f02eb76aac'",",","'UId':'df63451e-4881-4f55-9d40-3ad3e6256289'",",'Col':",COLUMN(QuyDinhGia_HangNgay!#REF!),",'Row':",ROW(QuyDinhGia_HangNgay!#REF!),",","'Format':'numberic'",",'Value':'",SUBSTITUTE(QuyDinhGia_HangNgay!#REF!,"'","\'"),"','TargetCode':''}")</f>
        <v>#REF!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e">
        <f>CONCATENATE("{'SheetId':'532945ab-6ee2-445c-968d-e7f02eb76aac'",",","'UId':'8922bb11-1c36-45a2-b95e-d93a0bfb38a0'",",'Col':",COLUMN(QuyDinhGia_HangNgay!#REF!),",'Row':",ROW(QuyDinhGia_HangNgay!#REF!),",","'Format':'numberic'",",'Value':'",SUBSTITUTE(QuyDinhGia_HangNgay!#REF!,"'","\'"),"','TargetCode':''}")</f>
        <v>#REF!</v>
      </c>
    </row>
    <row r="8" spans="1:1" x14ac:dyDescent="0.2">
      <c r="A8" t="e">
        <f>CONCATENATE("{'SheetId':'532945ab-6ee2-445c-968d-e7f02eb76aac'",",","'UId':'0386b55c-340a-4ccd-b981-23c5ede5d6b8'",",'Col':",COLUMN(QuyDinhGia_HangNgay!#REF!),",'Row':",ROW(QuyDinhGia_HangNgay!#REF!),",","'Format':'numberic'",",'Value':'",SUBSTITUTE(QuyDinhGia_HangNgay!#REF!,"'","\'"),"','TargetCode':''}")</f>
        <v>#REF!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{'SheetId':'532945ab-6ee2-445c-968d-e7f02eb76aac','UId':'0122b8e6-6e98-44a3-b5f5-62119cc28b58','Col':3,'Row':8,'Format':'numberic','Value':'9.05','TargetCode':''}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{'SheetId':'532945ab-6ee2-445c-968d-e7f02eb76aac','UId':'168f3043-fb6e-4c8d-b2e8-aadbc57d62ae','Col':4,'Row':8,'Format':'numberic','Value':'9.05','TargetCode':''}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{'SheetId':'532945ab-6ee2-445c-968d-e7f02eb76aac','UId':'dc373327-812c-4574-a89b-45e7962c83f9','Col':3,'Row':9,'Format':'numberic','Value':'106066.724','TargetCode':''}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{'SheetId':'532945ab-6ee2-445c-968d-e7f02eb76aac','UId':'61429e25-1f7f-4225-afcd-4f77120fa043','Col':4,'Row':9,'Format':'numberic','Value':'106136.409','TargetCode':''}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wcnnLxEGZjYk8FcCTyMP9i0S5yAhI2nidxPWXlW4Rz0=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ps39XLmDIQTh1DXyHrjDAd1OmNxz+ZrIzh0tAmheqpM=</DigestValue>
    </Reference>
  </SignedInfo>
  <SignatureValue>OGQW106f10NYe3hlOQYSl33HVOlHda6B5R2TTRLCguZoaRTmCpG4bc1uo9Z40rpxcIPxnWSvaowg
nPni6pzhRXM0rCJnjoM5VdXI4u4xqUktR0EybPSbqiKZ0jX9H7ObSN4y361pKPDvkKaSzHP3yELl
R2sHWm5tadi91Vsok9jxBHz21HDVQcLIbXwU1YCuSybub6FlZCJkgu/DyprfkGdPmeaXU1TDrg2H
mADmKpuslQNcR2u2ZHNcdglosIQUidXDlpGqY1hZx6BYdgwmrUzVjv4h+FVfdvZO5DxY1b9NzImZ
lLteYS4JQVmiCZqmzuPPSpp8G08kJrNGlFCmYw==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cdAQ7uNqqp52Vj2/GYx3opKIUCbi3hGSjkB93jPBKaE=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fWGQCF80c7AWVHLFtChvF/nDxf3UxUUvRIvCFY2FGKg=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xehzTNjFj/Ia639NKAN0TuQ0n6Ybbz6oQYJuZtoMfwU=</DigestValue>
      </Reference>
      <Reference URI="/xl/worksheets/sheet2.xml?ContentType=application/vnd.openxmlformats-officedocument.spreadsheetml.worksheet+xml">
        <DigestMethod Algorithm="http://www.w3.org/2001/04/xmlenc#sha256"/>
        <DigestValue>BQWc6Qalx5whqgb0yzg9hOMTGYd/2g/J04Xl08UmMhI=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UCHhsbUrwcxdo1UuBawlzQh+J2zBy/uoTcT1gMQUqmE=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2026-07-09T08:25:04Z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2026-07-09T08:25:04Z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I+RPy0GigObeMamua+iEASozFjk0lttihmPpqRMIZhM=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46lhGGkmXWqkKID6kt/K6hIZmJV+YjpyqLd1fVT2k4k=</DigestValue>
    </Reference>
  </SignedInfo>
  <SignatureValue>TMlDupq1TXimkuZKOYUWzrOeNLm4uk4GOiw6cnI7M1YA8DPXprMPE+Axs57lcnVvQb1EGhRdKOrG
Iz5Yhny9ECwStdxTcQWcjuojxmLX8RvjFQkB1lnVrfEveNFfCDPJJioXtVy2P/55tHloCJWPzCbK
gFc/SauMP12BmnUslSrX89CsQidsUjrLv3AxV1uPPwWBZHMiNyf5NY33bviHEqrRlcarq14skbIh
PX3+PK+MWBGBU1YHhRcaQm12CXIiL4voBK1xti9x8/X3k17JfkgN7n5V6ywwHFReYLQIzCrVd+XT
1k7VHr+GTS2RChCbpYRvALQd+fhpaewbksji+A==</SignatureValue>
  <KeyInfo>
    <X509Data>
      <X509Certificate>MIIF+TCCA+GgAwIBAgIQVAEBASFMBbsccVBdu7DmUTANBgkqhkiG9w0BAQsFADBZMRUwEwYDVQQDDAxWTlBULUNBIFNIQTIxMzAxBgNVBAoMKlZJRVROQU0gUE9TVFMgQU5EIFRFTEVDT01NVU5JQ0FUSU9OUyBHUk9VUDELMAkGA1UEBhMCVk4wHhcNMjYwMjI3MDgzMTM0WhcNMjgwNzE3MTEwOTQ3WjCBpDELMAkGA1UEBhMCVk4xEjAQBgNVBAgMCUjDgCBO4buYSTEhMB8GA1UEBwwYUGjGsOG7nW5nIEhhaSBCw6AgVHLGsG5nMT4wPAYDVQQDDDVDw5RORyBUWSBUTkhIIFFV4bqiTiBMw50gUVXhu7ggxJDhuqZVIFTGryBJUEEgUEFSVE5FUjEeMBwGCgmSJomT8ixkAQEMDk1TVDowMTAyNzAzMTc4MIIBIjANBgkqhkiG9w0BAQEFAAOCAQ8AMIIBCgKCAQEA0WOpjUdMTr1YGHftxE+N2349AVXPiCsCJRL2HEkGGmNk1MywhkkoM5ymrQkrFZ6CAkLkOBB255rprF87et5RweSf9PqKuVrshulRGfJaLODw1GFZvvv9csvPHdxO6m4gtN78xw3RYKpg5qyyK+DFjMdAhwzwv82DjuZDDqms+2AiDvNc+iw8mTmRwXBLuG1Wz1bsPpXjvK+V1nLzfNhYHuZnUg/7XEdLJn5M7itvVokP8FtVcsdZgPNVayls5EU9kIXnRgxW3XbnHqWwx2OExAktJEZWuQyzJqywGh3QcDrz54HbTtPW6morLvmgmFkMEobvrWLTBpvZLP3gnH02p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YW4ubmd1eWVudGh1eUBpcGEuY29tLnZuMBUGA1UdJQQOMAwGCisGAQQBgjcKAwwwRAYDVR0fBD0wOzA5oDegNYYzaHR0cDovL2NybC1zaGEyNTYudm5wdC1jYS52bi92bnB0Y2Etc2hhMjU2LTIwMjQuY3JsMB0GA1UdDgQWBBRi0ZjksNdWfTdgz6oOx70hGzo9CjAOBgNVHQ8BAf8EBAMCBPAwDQYJKoZIhvcNAQELBQADggIBANBgjds2EOnGvK04wheuoTbkIdKtUt5s9poYKRY8M15Lx4pJ/K9UMTfPg7LqXvRLiPZZLyiLW7Lsw6Iv+BEYqMAcNXoUFOG+pBk5gy3kXhWhSIrHYCR907nVJP+Ito/rFPoIuHs2ZI+ko156zZlf5+r2+qGuAx6muXIZ9bUyriDEjAHfYqQaWCRLv1U3C6vv++c7+UyvGE/O2fzyGRT4c2F/y7coQ/+CXLCxfVZGl5yjKDKh9E0zFsn0QIv/rrs+5lEdH8EKQl6gn2OdSe3QQSDx5F/avaLsnDcgN4KRiOlHglAkcUKLDtVc5g2AC83uMZeluPt3xo26LMQPekILACvxS+YTODCs1BkwfynJlhph67Rn7jQxXe37ru8ru79GmL2EFM4PGAshI+S0RvzUoNj7iDlAaidXkQyoflNYhURlCopkQrCc8ySMby/iAdS+/usROOB6nVFnnj4qUzvRO5DyuJbRZ+PJVsXuC5F6OUiskUdLwlHaGur79offZbJwlZfnm1iDSl3xPhohINiNTxXZkaxgUHAmdKKmEVBqh0sidV8GZBXi9x73UrnRFC8PPWWUO8DGCSeQQwsPHamR68VkwfJ46l9Kcoowfr+QFtlNwo0U9Xyg6Zwo3TgrJ4TOko28bXiDoiT4rgb+pWE5zZ8Lj9AQtdg8NuVwcY7+N/sg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cdAQ7uNqqp52Vj2/GYx3opKIUCbi3hGSjkB93jPBKaE=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fWGQCF80c7AWVHLFtChvF/nDxf3UxUUvRIvCFY2FGKg=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xehzTNjFj/Ia639NKAN0TuQ0n6Ybbz6oQYJuZtoMfwU=</DigestValue>
      </Reference>
      <Reference URI="/xl/worksheets/sheet2.xml?ContentType=application/vnd.openxmlformats-officedocument.spreadsheetml.worksheet+xml">
        <DigestMethod Algorithm="http://www.w3.org/2001/04/xmlenc#sha256"/>
        <DigestValue>BQWc6Qalx5whqgb0yzg9hOMTGYd/2g/J04Xl08UmMhI=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UCHhsbUrwcxdo1UuBawlzQh+J2zBy/uoTcT1gMQUqmE=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2026-07-09T09:43:58Z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2026-07-09T09:43:58Z</xd:SigningTime>
          <xd:SigningCertificate>
            <xd:Cert>
              <xd:CertDigest>
                <DigestMethod Algorithm="http://www.w3.org/2001/04/xmlenc#sha256"/>
                <DigestValue>pvYBCaeU7Fw4zkuv+Q3Hl+b1nnLZ2dMj4tlWz93tBXw=</DigestValue>
              </xd:CertDigest>
              <xd:IssuerSerial>
                <X509IssuerName>C=VN, O=VIETNAM POSTS AND TELECOMMUNICATIONS GROUP, CN=VNPT-CA SHA2</X509IssuerName>
                <X509SerialNumber>111660364314734145067301247986722465361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2025-07-02T07:17:47Z</cp:lastPrinted>
  <dcterms:created xsi:type="dcterms:W3CDTF">2021-05-17T07:04:34Z</dcterms:created>
  <dcterms:modified xsi:type="dcterms:W3CDTF">2026-07-09T03:46:12Z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