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custom.xml" ContentType="application/vnd.openxmlformats-officedocument.custom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AF - QUY DAU TU CHU DONG VND - 10447694 - BIDB526666\4. BAO CAO DINH KY\NAM 2026\2. BC NGÀY\"/>
    </mc:Choice>
  </mc:AlternateContent>
  <bookViews>
    <workbookView xWindow="0" yWindow="0" windowWidth="19440" windowHeight="12180" activeTab="1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externalReferences>
    <externalReference r:id="rId6"/>
  </externalReferences>
  <definedNames>
    <definedName name="GDCCQ_Loai_giao_dich">[1]!Table_GDCCQ[Loại giao dịch]</definedName>
    <definedName name="GDCCQ_Ngay_giao_dich">[1]!Table_GDCCQ[Ngày giao dịch]</definedName>
    <definedName name="GDCCQ_Phan_loai_NDT">[1]!Table_GDCCQ[Phân loại NDT]</definedName>
    <definedName name="GDCCQ_SL_CCQ_giao_dich">[1]!Table_GDCCQ[Số lượng CCQ giao dịch]</definedName>
  </definedNames>
  <calcPr calcId="162913"/>
</workbook>
</file>

<file path=xl/calcChain.xml><?xml version="1.0" encoding="utf-8"?>
<calcChain xmlns="http://schemas.openxmlformats.org/spreadsheetml/2006/main">
  <c r="C9" i="2" l="1"/>
  <c r="D3" i="1" l="1"/>
  <c r="C10" i="2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<sst xmlns="http://schemas.openxmlformats.org/spreadsheetml/2006/main" count="173" uniqueCount="89">
  <si>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</si>
  <si>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</si>
  <si>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</si>
  <si>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</si>
  <si>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</si>
  <si>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</si>
  <si>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</si>
  <si>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</si>
  <si>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</si>
  <si>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</si>
  <si>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</si>
  <si>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</si>
  <si>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</si>
  <si>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</si>
  <si>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</si>
  <si>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</si>
  <si>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</si>
  <si>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</si>
  <si>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</si>
  <si>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</si>
  <si>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</si>
  <si>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</si>
  <si>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</si>
  <si>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</si>
  <si>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</si>
  <si>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</si>
  <si>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</si>
  <si>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</si>
  <si>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</si>
  <si>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</si>
  <si>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</si>
  <si>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</si>
  <si>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</si>
  <si>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</si>
  <si>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</si>
  <si>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</si>
  <si>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</si>
  <si>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</si>
  <si>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</si>
  <si>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</si>
  <si>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</si>
  <si>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</si>
  <si>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</si>
  <si>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</si>
  <si>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</si>
  <si>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</si>
  <si>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</si>
  <si>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</si>
  <si>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</si>
  <si>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</si>
  <si>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</si>
  <si>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</si>
  <si>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</si>
  <si>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</si>
  <si>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</si>
  <si>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</si>
  <si>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</si>
  <si>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</si>
  <si>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</si>
  <si>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</si>
  <si>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</si>
  <si>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</si>
  <si>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</si>
  <si>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</si>
  <si>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</si>
  <si>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</si>
  <si>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</si>
  <si>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</si>
  <si>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</si>
  <si>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</si>
  <si>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</si>
  <si>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</si>
  <si>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</si>
  <si>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</si>
  <si>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</si>
  <si>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</si>
  <si>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</si>
  <si>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</si>
  <si>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</si>
  <si>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</si>
  <si>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</si>
  <si>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</si>
  <si>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Quỹ: Quỹ Đầu Tư Chủ Động VND</t>
  </si>
  <si>
    <t xml:space="preserve">Kỳ báo cáo </t>
  </si>
  <si>
    <t>Tên Công ty quản lý quỹ:  Công ty TNHH Quản lý Quỹ đầu tư IPA PARTNER</t>
  </si>
  <si>
    <t>299,817,788,824</t>
  </si>
  <si>
    <t>19,493.24</t>
  </si>
  <si>
    <t>300,692,626,678</t>
  </si>
  <si>
    <t>19,542.55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</si>
</sst>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3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164" fontId="3" fillId="0" borderId="0" applyFont="0" applyFill="0" applyBorder="0" applyAlignment="0" applyProtection="0"/>
    <xf numFmtId="0" fontId="3" fillId="0" borderId="0"/>
    <xf numFmtId="0" fontId="14" fillId="0" borderId="0"/>
    <xf numFmtId="16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8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7" fillId="0" borderId="1" xfId="0" applyFont="1" applyBorder="1" applyAlignment="1">
      <alignment horizontal="center" vertical="justify"/>
    </xf>
    <xf numFmtId="0" fontId="8" fillId="0" borderId="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12" fillId="2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left"/>
    </xf>
    <xf numFmtId="14" fontId="5" fillId="0" borderId="0" xfId="0" applyNumberFormat="1" applyFont="1" applyAlignment="1">
      <alignment horizontal="left"/>
    </xf>
    <xf numFmtId="164" fontId="8" fillId="0" borderId="1" xfId="1" applyFont="1" applyBorder="1" applyAlignment="1">
      <alignment horizontal="left"/>
    </xf>
    <xf numFmtId="10" fontId="8" fillId="0" borderId="1" xfId="2" applyNumberFormat="1" applyFont="1" applyBorder="1" applyAlignment="1">
      <alignment horizontal="right"/>
    </xf>
    <xf numFmtId="0" fontId="5" fillId="0" borderId="0" xfId="0" applyFont="1" applyAlignment="1">
      <alignment horizontal="left"/>
    </xf>
    <xf numFmtId="165" fontId="15" fillId="3" borderId="2" xfId="3" applyNumberFormat="1" applyFont="1" applyFill="1" applyBorder="1" applyAlignment="1">
      <alignment horizontal="right" vertical="center" wrapText="1"/>
    </xf>
    <xf numFmtId="165" fontId="0" fillId="0" borderId="0" xfId="1" applyNumberFormat="1" applyFont="1"/>
    <xf numFmtId="165" fontId="0" fillId="0" borderId="0" xfId="0" applyNumberFormat="1"/>
    <xf numFmtId="43" fontId="0" fillId="0" borderId="0" xfId="0" applyNumberFormat="1"/>
    <xf numFmtId="0" fontId="5" fillId="0" borderId="0" xfId="0" applyFont="1" applyAlignment="1">
      <alignment horizontal="left"/>
    </xf>
    <xf numFmtId="0" fontId="5" fillId="0" borderId="0" xfId="6" applyFont="1" applyAlignment="1">
      <alignment horizontal="left"/>
    </xf>
    <xf numFmtId="0" fontId="5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14" fontId="16" fillId="0" borderId="0" xfId="0" applyNumberFormat="1" applyFont="1" applyAlignment="1">
      <alignment horizontal="left"/>
    </xf>
    <xf numFmtId="165" fontId="5" fillId="0" borderId="1" xfId="1" applyNumberFormat="1" applyFont="1" applyFill="1" applyBorder="1" applyAlignment="1">
      <alignment horizontal="left"/>
    </xf>
    <xf numFmtId="0" fontId="0" fillId="0" borderId="0" xfId="0" applyAlignment="1">
      <alignment vertical="center"/>
    </xf>
    <xf numFmtId="164" fontId="15" fillId="3" borderId="2" xfId="8" applyNumberFormat="1" applyFont="1" applyFill="1" applyBorder="1" applyAlignment="1">
      <alignment horizontal="right" vertical="center" wrapText="1"/>
    </xf>
    <xf numFmtId="10" fontId="0" fillId="0" borderId="0" xfId="2" applyNumberFormat="1" applyFont="1"/>
    <xf numFmtId="0" fontId="0" fillId="0" borderId="6" xfId="0" applyBorder="1"/>
    <xf numFmtId="0" fontId="13" fillId="0" borderId="7" xfId="0" applyFont="1" applyBorder="1" applyAlignment="1">
      <alignment horizontal="left"/>
    </xf>
    <xf numFmtId="14" fontId="6" fillId="2" borderId="8" xfId="0" applyNumberFormat="1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justify"/>
    </xf>
    <xf numFmtId="0" fontId="10" fillId="0" borderId="0" xfId="0" applyFont="1" applyAlignment="1">
      <alignment horizontal="center" vertical="justify"/>
    </xf>
    <xf numFmtId="0" fontId="9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5" fillId="0" borderId="0" xfId="0" applyFont="1" applyAlignment="1">
      <alignment horizontal="left"/>
    </xf>
    <xf numFmtId="0" fontId="12" fillId="2" borderId="2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23">
    <cellStyle name="Comma" xfId="1" builtinId="3"/>
    <cellStyle name="Comma 2" xfId="5"/>
    <cellStyle name="Comma 2 5" xfId="3"/>
    <cellStyle name="Comma 2 5 2" xfId="22"/>
    <cellStyle name="Comma 3" xfId="8"/>
    <cellStyle name="Comma 4" xfId="19"/>
    <cellStyle name="Comma 5" xfId="21"/>
    <cellStyle name="Currency [0] 2" xfId="10"/>
    <cellStyle name="Normal" xfId="0" builtinId="0"/>
    <cellStyle name="Normal 10" xfId="11"/>
    <cellStyle name="Normal 11" xfId="4"/>
    <cellStyle name="Normal 2" xfId="6"/>
    <cellStyle name="Normal 3" xfId="7"/>
    <cellStyle name="Normal 4" xfId="12"/>
    <cellStyle name="Normal 5" xfId="13"/>
    <cellStyle name="Normal 6" xfId="14"/>
    <cellStyle name="Normal 7" xfId="15"/>
    <cellStyle name="Normal 8" xfId="16"/>
    <cellStyle name="Normal 9" xfId="17"/>
    <cellStyle name="Percent" xfId="2" builtinId="5"/>
    <cellStyle name="Percent 2" xfId="9"/>
    <cellStyle name="Percent 3" xfId="18"/>
    <cellStyle name="Percent 4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LUU%20KY-GIAM%20SAT/1.KHACH%20HANG/VNDAF%20-%20QUY%20DAU%20TU%20CHU%20DONG%20VND%20-%2010447694%20-%20BIDB526666/5.%20THEO%20DOI%20GIAO%20DICH/2022.03.01%20-%20nay%20-%20FUND%20ADMIN_VNDAF%20(final)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COGNOS"/>
      <sheetName val="CASH"/>
      <sheetName val="SHARE"/>
      <sheetName val="BOND"/>
      <sheetName val="DERI"/>
      <sheetName val="GDCCQ"/>
      <sheetName val="PRICE"/>
      <sheetName val="CCTTTT"/>
      <sheetName val="RECORD"/>
      <sheetName val="Realtime"/>
      <sheetName val="ENTRYS"/>
      <sheetName val="BOOK"/>
      <sheetName val="BALANCE"/>
      <sheetName val="NAV"/>
      <sheetName val="BCGS"/>
      <sheetName val="BC_NAV_KY_GIAY"/>
      <sheetName val="BC_NAV_KY_SO"/>
      <sheetName val="THONG_BAO_PHI"/>
      <sheetName val="BCDK_BCthunhap"/>
      <sheetName val="BCTinhHinhTaiChinh_06105"/>
      <sheetName val="BCTaiSan_06027"/>
      <sheetName val="BCKetQuaHoatDong_06028"/>
      <sheetName val="GiaTriTaiSanRong_06129"/>
      <sheetName val="Khac_06030"/>
      <sheetName val="2022.0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view="pageBreakPreview" zoomScaleNormal="100" zoomScaleSheetLayoutView="100" workbookViewId="0">
      <selection activeCell="G10" sqref="G10"/>
    </sheetView>
  </sheetViews>
  <sheetFormatPr defaultRowHeight="12.75" x14ac:dyDescent="0.2"/>
  <cols>
    <col min="1" max="1" width="37" customWidth="1"/>
    <col min="2" max="2" width="8.140625" customWidth="1"/>
    <col min="3" max="3" width="41.5703125" customWidth="1"/>
    <col min="4" max="4" width="46.140625" customWidth="1"/>
  </cols>
  <sheetData>
    <row r="1" spans="1:5" ht="30" customHeight="1" x14ac:dyDescent="0.2">
      <c r="A1" s="30" t="s">
        <v>0</v>
      </c>
      <c r="B1" s="30"/>
      <c r="C1" s="30"/>
      <c r="D1" s="30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20">
        <v>46188</v>
      </c>
    </row>
    <row r="3" spans="1:5" ht="15" customHeight="1" x14ac:dyDescent="0.25">
      <c r="A3" s="1"/>
      <c r="B3" s="1" t="s">
        <v>1</v>
      </c>
      <c r="C3" s="2" t="s">
        <v>3</v>
      </c>
      <c r="D3" s="8">
        <f>IF(WEEKDAY(D2)=6,D2+2,D2)</f>
        <v>46188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6" t="s">
        <v>1</v>
      </c>
    </row>
    <row r="5" spans="1:5" ht="15" customHeight="1" x14ac:dyDescent="0.25">
      <c r="A5" s="11" t="s">
        <v>84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7" t="s">
        <v>82</v>
      </c>
      <c r="B7" s="1"/>
      <c r="C7" s="1"/>
      <c r="D7" s="1"/>
    </row>
    <row r="8" spans="1:5" ht="15" customHeight="1" x14ac:dyDescent="0.25">
      <c r="A8" s="18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16 tháng 6 năm 2026</v>
      </c>
      <c r="B8" s="1"/>
      <c r="C8" s="1"/>
      <c r="D8" s="1" t="s">
        <v>4</v>
      </c>
    </row>
    <row r="9" spans="1:5" ht="15" customHeight="1" x14ac:dyDescent="0.25">
      <c r="A9" s="19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34" t="s">
        <v>19</v>
      </c>
      <c r="D17" s="34"/>
    </row>
    <row r="18" spans="1:4" ht="15" customHeight="1" x14ac:dyDescent="0.25">
      <c r="A18" s="1" t="s">
        <v>1</v>
      </c>
      <c r="B18" s="1" t="s">
        <v>1</v>
      </c>
      <c r="C18" s="34" t="s">
        <v>20</v>
      </c>
      <c r="D18" s="34"/>
    </row>
    <row r="19" spans="1:4" ht="15" customHeight="1" x14ac:dyDescent="0.25">
      <c r="A19" s="1" t="s">
        <v>1</v>
      </c>
      <c r="B19" s="1" t="s">
        <v>1</v>
      </c>
      <c r="C19" s="34" t="s">
        <v>21</v>
      </c>
      <c r="D19" s="34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0" customHeight="1" x14ac:dyDescent="0.2">
      <c r="A23" s="31" t="s">
        <v>22</v>
      </c>
      <c r="B23" s="31"/>
      <c r="C23" s="31" t="s">
        <v>23</v>
      </c>
      <c r="D23" s="31"/>
    </row>
    <row r="24" spans="1:4" ht="15" customHeight="1" x14ac:dyDescent="0.2">
      <c r="A24" s="33" t="s">
        <v>24</v>
      </c>
      <c r="B24" s="33"/>
      <c r="C24" s="32" t="s">
        <v>24</v>
      </c>
      <c r="D24" s="33"/>
    </row>
    <row r="25" spans="1:4" ht="15" customHeight="1" x14ac:dyDescent="0.25">
      <c r="A25" s="34" t="s">
        <v>1</v>
      </c>
      <c r="B25" s="34"/>
      <c r="C25" s="34" t="s">
        <v>1</v>
      </c>
      <c r="D25" s="34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24"/>
  <sheetViews>
    <sheetView tabSelected="1" view="pageBreakPreview" zoomScaleNormal="100" zoomScaleSheetLayoutView="100" workbookViewId="0">
      <selection activeCell="G28" sqref="G28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  <col min="5" max="5" width="23.42578125" bestFit="1" customWidth="1"/>
  </cols>
  <sheetData>
    <row r="1" spans="1:4" s="22" customFormat="1" ht="21" customHeight="1" x14ac:dyDescent="0.2">
      <c r="A1" s="36" t="s">
        <v>6</v>
      </c>
      <c r="B1" s="35" t="s">
        <v>25</v>
      </c>
      <c r="C1" s="28" t="s">
        <v>83</v>
      </c>
      <c r="D1" s="29" t="s">
        <v>27</v>
      </c>
    </row>
    <row r="2" spans="1:4" s="22" customFormat="1" ht="17.25" customHeight="1" x14ac:dyDescent="0.2">
      <c r="A2" s="37"/>
      <c r="B2" s="35"/>
      <c r="C2" s="27">
        <v>46188</v>
      </c>
      <c r="D2" s="27">
        <v>46187</v>
      </c>
    </row>
    <row r="3" spans="1:4" ht="15" customHeight="1" x14ac:dyDescent="0.25">
      <c r="A3" s="7" t="s">
        <v>9</v>
      </c>
      <c r="B3" s="26" t="s">
        <v>28</v>
      </c>
      <c r="C3" s="25"/>
      <c r="D3" s="25"/>
    </row>
    <row r="4" spans="1:4" ht="15" customHeight="1" x14ac:dyDescent="0.25">
      <c r="A4" s="4" t="s">
        <v>29</v>
      </c>
      <c r="B4" s="4" t="s">
        <v>30</v>
      </c>
      <c r="C4" s="12" t="s">
        <v>87</v>
      </c>
      <c r="D4" s="12" t="s">
        <v>85</v>
      </c>
    </row>
    <row r="5" spans="1:4" ht="15" customHeight="1" x14ac:dyDescent="0.25">
      <c r="A5" s="4" t="s">
        <v>31</v>
      </c>
      <c r="B5" s="4" t="s">
        <v>32</v>
      </c>
      <c r="C5" s="12"/>
      <c r="D5" s="12"/>
    </row>
    <row r="6" spans="1:4" ht="15" customHeight="1" x14ac:dyDescent="0.25">
      <c r="A6" s="4" t="s">
        <v>33</v>
      </c>
      <c r="B6" s="4" t="s">
        <v>34</v>
      </c>
      <c r="C6" s="23" t="s">
        <v>88</v>
      </c>
      <c r="D6" s="23" t="s">
        <v>86</v>
      </c>
    </row>
    <row r="7" spans="1:4" ht="15" customHeight="1" x14ac:dyDescent="0.25">
      <c r="A7" s="7" t="s">
        <v>12</v>
      </c>
      <c r="B7" s="7" t="s">
        <v>35</v>
      </c>
      <c r="C7" s="7"/>
      <c r="D7" s="7"/>
    </row>
    <row r="8" spans="1:4" ht="15" customHeight="1" x14ac:dyDescent="0.25">
      <c r="A8" s="4" t="s">
        <v>36</v>
      </c>
      <c r="B8" s="4" t="s">
        <v>37</v>
      </c>
      <c r="C8" s="9">
        <v>24968.1</v>
      </c>
      <c r="D8" s="9">
        <v>24968.1</v>
      </c>
    </row>
    <row r="9" spans="1:4" ht="15" customHeight="1" x14ac:dyDescent="0.25">
      <c r="A9" s="4" t="s">
        <v>38</v>
      </c>
      <c r="B9" s="4" t="s">
        <v>39</v>
      </c>
      <c r="C9" s="21">
        <f>C6*C8</f>
        <v>487940342.65499997</v>
      </c>
      <c r="D9" s="21">
        <v>486709165.64399999</v>
      </c>
    </row>
    <row r="10" spans="1:4" ht="15" customHeight="1" x14ac:dyDescent="0.25">
      <c r="A10" s="4" t="s">
        <v>40</v>
      </c>
      <c r="B10" s="4" t="s">
        <v>41</v>
      </c>
      <c r="C10" s="10">
        <f>C9/C4</f>
        <v>1.6227213418755235E-3</v>
      </c>
      <c r="D10" s="10">
        <v>1.623349860437099E-3</v>
      </c>
    </row>
    <row r="13" spans="1:4" ht="12" customHeight="1" x14ac:dyDescent="0.2">
      <c r="C13" s="24"/>
      <c r="D13" s="13"/>
    </row>
    <row r="14" spans="1:4" x14ac:dyDescent="0.2">
      <c r="C14" s="24"/>
      <c r="D14" s="13"/>
    </row>
    <row r="15" spans="1:4" x14ac:dyDescent="0.2">
      <c r="C15" s="13"/>
      <c r="D15" s="24"/>
    </row>
    <row r="16" spans="1:4" x14ac:dyDescent="0.2">
      <c r="C16" s="13"/>
      <c r="D16" s="13"/>
    </row>
    <row r="17" spans="3:4" x14ac:dyDescent="0.2">
      <c r="C17" s="13"/>
      <c r="D17" s="13"/>
    </row>
    <row r="18" spans="3:4" x14ac:dyDescent="0.2">
      <c r="C18" s="13"/>
      <c r="D18" s="13"/>
    </row>
    <row r="19" spans="3:4" x14ac:dyDescent="0.2">
      <c r="C19" s="13"/>
      <c r="D19" s="13"/>
    </row>
    <row r="20" spans="3:4" x14ac:dyDescent="0.2">
      <c r="C20" s="13"/>
      <c r="D20" s="13"/>
    </row>
    <row r="23" spans="3:4" x14ac:dyDescent="0.2">
      <c r="C23" s="14"/>
      <c r="D23" s="14"/>
    </row>
    <row r="24" spans="3:4" x14ac:dyDescent="0.2">
      <c r="C24" s="15"/>
      <c r="D24" s="15"/>
    </row>
  </sheetData>
  <mergeCells count="2">
    <mergeCell ref="B1:B2"/>
    <mergeCell ref="A1:A2"/>
  </mergeCells>
  <pageMargins left="0.75" right="0.75" top="1" bottom="1" header="0.5" footer="0.5"/>
  <pageSetup scale="8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workbookViewId="0">
      <selection activeCell="B49" sqref="B4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34" t="s">
        <v>77</v>
      </c>
      <c r="B33" s="34"/>
      <c r="C33" s="34"/>
      <c r="D33" s="34"/>
    </row>
    <row r="34" spans="1:4" ht="15" customHeight="1" x14ac:dyDescent="0.25">
      <c r="A34" s="34" t="s">
        <v>78</v>
      </c>
      <c r="B34" s="34"/>
      <c r="C34" s="34"/>
      <c r="D34" s="34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str">
        <f>CONCATENATE("{'SheetId':'532945ab-6ee2-445c-968d-e7f02eb76aac'",",","'UId':'1f175759-6dcd-4ce2-a463-54620d3cec54'",",'Col':",COLUMN(QuyDinhGia_HangNgay!C4),",'Row':",ROW(QuyDinhGia_HangNgay!C4),",","'Format':'numberic'",",'Value':'",SUBSTITUTE(QuyDinhGia_HangNgay!C4,"'","\'"),"','TargetCode':''}")</f>
        <v>{'SheetId':'532945ab-6ee2-445c-968d-e7f02eb76aac','UId':'1f175759-6dcd-4ce2-a463-54620d3cec54','Col':3,'Row':4,'Format':'numberic','Value':'300,692,626,678','TargetCode':''}</v>
      </c>
    </row>
    <row r="4" spans="1:1" x14ac:dyDescent="0.2">
      <c r="A4" t="str">
        <f>CONCATENATE("{'SheetId':'532945ab-6ee2-445c-968d-e7f02eb76aac'",",","'UId':'df63451e-4881-4f55-9d40-3ad3e6256289'",",'Col':",COLUMN(QuyDinhGia_HangNgay!D4),",'Row':",ROW(QuyDinhGia_HangNgay!D4),",","'Format':'numberic'",",'Value':'",SUBSTITUTE(QuyDinhGia_HangNgay!D4,"'","\'"),"','TargetCode':''}")</f>
        <v>{'SheetId':'532945ab-6ee2-445c-968d-e7f02eb76aac','UId':'df63451e-4881-4f55-9d40-3ad3e6256289','Col':4,'Row':4,'Format':'numberic','Value':'299,817,788,824','TargetCode':''}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str">
        <f>CONCATENATE("{'SheetId':'532945ab-6ee2-445c-968d-e7f02eb76aac'",",","'UId':'8922bb11-1c36-45a2-b95e-d93a0bfb38a0'",",'Col':",COLUMN(QuyDinhGia_HangNgay!C6),",'Row':",ROW(QuyDinhGia_HangNgay!C6),",","'Format':'numberic'",",'Value':'",SUBSTITUTE(QuyDinhGia_HangNgay!C6,"'","\'"),"','TargetCode':''}")</f>
        <v>{'SheetId':'532945ab-6ee2-445c-968d-e7f02eb76aac','UId':'8922bb11-1c36-45a2-b95e-d93a0bfb38a0','Col':3,'Row':6,'Format':'numberic','Value':'19,542.55','TargetCode':''}</v>
      </c>
    </row>
    <row r="8" spans="1:1" x14ac:dyDescent="0.2">
      <c r="A8" t="str">
        <f>CONCATENATE("{'SheetId':'532945ab-6ee2-445c-968d-e7f02eb76aac'",",","'UId':'0386b55c-340a-4ccd-b981-23c5ede5d6b8'",",'Col':",COLUMN(QuyDinhGia_HangNgay!D6),",'Row':",ROW(QuyDinhGia_HangNgay!D6),",","'Format':'numberic'",",'Value':'",SUBSTITUTE(QuyDinhGia_HangNgay!D6,"'","\'"),"','TargetCode':''}")</f>
        <v>{'SheetId':'532945ab-6ee2-445c-968d-e7f02eb76aac','UId':'0386b55c-340a-4ccd-b981-23c5ede5d6b8','Col':4,'Row':6,'Format':'numberic','Value':'19,493.24','TargetCode':''}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{'SheetId':'532945ab-6ee2-445c-968d-e7f02eb76aac','UId':'0122b8e6-6e98-44a3-b5f5-62119cc28b58','Col':3,'Row':8,'Format':'numberic','Value':'24968.1','TargetCode':''}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{'SheetId':'532945ab-6ee2-445c-968d-e7f02eb76aac','UId':'168f3043-fb6e-4c8d-b2e8-aadbc57d62ae','Col':4,'Row':8,'Format':'numberic','Value':'24968.1','TargetCode':''}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{'SheetId':'532945ab-6ee2-445c-968d-e7f02eb76aac','UId':'dc373327-812c-4574-a89b-45e7962c83f9','Col':3,'Row':9,'Format':'numberic','Value':'487940342.655','TargetCode':''}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{'SheetId':'532945ab-6ee2-445c-968d-e7f02eb76aac','UId':'61429e25-1f7f-4225-afcd-4f77120fa043','Col':4,'Row':9,'Format':'numberic','Value':'486709165.644','TargetCode':''}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{'SheetId':'532945ab-6ee2-445c-968d-e7f02eb76aac','UId':'edff4b95-f346-4d9f-b0ef-26cf1f17b229','Col':3,'Row':10,'Format':'numberic','Value':'0.00162272134187552','TargetCode':''}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{'SheetId':'532945ab-6ee2-445c-968d-e7f02eb76aac','UId':'2d8d3015-7339-4a4c-89aa-d8c5184315f6','Col':4,'Row':10,'Format':'numberic','Value':'0.0016233498604371','TargetCode':''}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XXySEE1qTc2gYmBuUV9W7THJUrkjJwIBzKZKA9Wa/+g=</DigestValue>
    </Reference>
    <Reference Type="http://www.w3.org/2000/09/xmldsig#Object" URI="#idOfficeObject">
      <DigestMethod Algorithm="http://www.w3.org/2001/04/xmlenc#sha256"/>
      <DigestValue>bPD9fxM0FtHijGZ3MwNXNmzX+qap9fugeWJhaQw7wyk=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6EMvsPKwRwM5VXyWxPK39joK1yhrxAcfTD6qcnn8o/c=</DigestValue>
    </Reference>
  </SignedInfo>
  <SignatureValue>G35uhLEu5NXWu7u1Jnt//dOo6k1MAYLvaLKSgZ9Atuf2PiVEOY0FksbB5ghF8Yc7G/fps5ur7jop
tq2+SoE+6hEFvSqMnTn1WpXuc9+Q9NVPMSTJBqEUhbSIoL03dzFrsYkZRrG/9A4kep1KEoD0jG2z
cLUHZxps2s6NR+6luJkecqcoyGczrxvm2O/JfCJzYNI7dRxpXW0F1V1W8VfU3eiC90HyaL6t9EA6
NlPRfjiHkhssuX1XRVcDbGbVhgEtl5/hbOpNpxoa74N416rhWtFCGaltxQiBw+ki92p2yQzn8YMs
BOmN9M0fUPoRJp4zVo/oz90LYiYpXbs+nxbBcg==</SignatureValue>
  <KeyInfo>
    <X509Data>
      <X509Certificate>MIIGHTCCBAWgAwIBAgIQVAEBAejrWKKfPpkkDCInojANBgkqhkiG9w0BAQsFADBZMRUwEwYDVQQDDAxWTlBULUNBIFNIQTIxMzAxBgNVBAoMKlZJRVROQU0gUE9TVFMgQU5EIFRFTEVDT01NVU5JQ0FUSU9OUyBHUk9VUDELMAkGA1UEBhMCVk4wHhcNMjUwNzA4MDExMTMxWhcNMjcwNzIwMTEwOTQ3WjCBzTELMAkGA1UEBhMCVk4xEjAQBgNVBAgMCUjDgCBO4buYSTEVMBMGA1UEBwwMSG/DoG4gS2nhur9tMW8wbQYDVQQDDGZOR8OCTiBIw4BORyBUSMavxqBORyBN4bqgSSBD4buUIFBI4bqmTiDEkOG6plUgVMavIFbDgCBQSMOBVCBUUknhu4JOIFZJ4buGVCBOQU0gLSBDSEkgTkjDgU5IIEjDgCBUSMOATkgxIjAgBgoJkiaJk/IsZAEBDBJNU1Q6MDEwMDE1MDYxOS0wNzMwggEiMA0GCSqGSIb3DQEBAQUAA4IBDwAwggEKAoIBAQC9gXHTIb/SGzil9J7u8A5ykCjAWSpk6RRwE0QX4gHHX1uEelBNS33QrIJCDWejuf0Yli66GtRwLP7/Zq+GXhoXUzqjmsKmK116dBKM6PKf89Uj4ySiveWOSw3Wdk7MCgA+IR069Ro6gbS3a8xXtN4cbgzJWbdSX/5+FBCYozoxNBGaSCPPPfFqjsFPxhPw6MDlakoJQSb5+MfnvnRQhOMm+e0x4TApVroGZX2iJsxSASL14WJFZB11Pn3KcmXdcjWNgSBJrk6p52X3kGVbQL4rD8UykNTJI7Yt75b0kDWWdT/fu213rk5XL7H/eMw9Qw4PpwB4DJfvSYHBQHbqPA4nAgMBAAGjggFqMIIBZjAMBgNVHRMBAf8EAjAAMB8GA1UdIwQYMBaAFGuVxMQpI8onE8sE8P106s29CP/BMIGHBggrBgEFBQcBAQR7MHkwPgYIKwYBBQUHMAKGMmh0dHA6Ly9wdWIudm5wdC1jYS52bi9jZXJ0cy92bnB0Y2Etc2hhMjU2LTIwMjQuY2VyMDcGCCsGAQUFBzABhitodHRwOi8vb2NzcC1zaGEyNTYudm5wdC1jYS52bi9yZXNwb25kZXIyMDI0MB8GA1UdEQQYMBaBFGR2Y2suaHRoQGJpZHYuY29tLnZuMBUGA1UdJQQOMAwGCisGAQQBgjcKAwwwRAYDVR0fBD0wOzA5oDegNYYzaHR0cDovL2NybC1zaGEyNTYudm5wdC1jYS52bi92bnB0Y2Etc2hhMjU2LTIwMjQuY3JsMB0GA1UdDgQWBBS7PaeullEJ+x1hDsN0dcO6pKhSDzAOBgNVHQ8BAf8EBAMCBPAwDQYJKoZIhvcNAQELBQADggIBANHD2WEBh5mje8caCWIqLaAb40qi1G1G8PV5cdADYXgn7pJgGuz7TNyMkrfByJsksd5tS3QHokF2T270EuXPj/6SXvRIlo4yKREBeqFC7fcCv+ocuytKL2lneUEJkA6q7UobPdlUzRoyUgqIKJnSXMr89KbJ0Ok90B4+5n1N83ie5BuL9l93NGE1AFgggJfEc+/2RP3dFLAONu6i8UmGWKuwR3miIUtusiK9lIJEaTTC4XOU2ZQJ4Xxm4glSozSMbb6XVrfDiW+xKcZ38DmUFtQL/FPykOkD1RJ9++2bBSL7PItZYdSvAhJJwFNfLhEPb42sCIeayludBUdlSj4fd37VLzrpEiBbV5+gY+Q0qgQa/f84VqNGJIiGdv1/m8lktkjsRJA5ZsOBgOOfWQAjqbq0jNpUzaEgTMqeYbbSkK/awxutOzg8X9i3QD3xE3rGjt5WwgSXcwR2XN009Nc1N+cM57tQN7ZXaZErT7CBM7xfaGlgJxFNVGOPrC887PnMu/CWqqwJyKIK7DTH6AXjfwg/klxolPrOeztTXaHlxcYuq7Xd4uLznNEY+9Kh9Ca+LpbV1vp7HcM3Lxu36JNlDDSt6dwcwhe2JuV5eoHfLR4nw5617NJVUJfyzLB7sW2oX3DKs+eK3Sz1BFJ+q6wDO7k6mXMRVppVZNpq5P3ChP93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</Transform>
          <Transform Algorithm="http://www.w3.org/TR/2001/REC-xml-c14n-20010315"/>
        </Transforms>
        <DigestMethod Algorithm="http://www.w3.org/2001/04/xmlenc#sha256"/>
        <DigestValue>grbEKUc2Wab/5AogaiJZs2vMf1fwjJyz8tNeTbYJ1SY=</DigestValue>
      </Reference>
      <Reference URI="/xl/calcChain.xml?ContentType=application/vnd.openxmlformats-officedocument.spreadsheetml.calcChain+xml">
        <DigestMethod Algorithm="http://www.w3.org/2001/04/xmlenc#sha256"/>
        <DigestValue>rOlKsVRL7PXroquRu9Bp2B2OPS/+4LbYipQnIYuZaQ0=</DigestValue>
      </Reference>
      <Reference URI="/xl/comments1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2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2.vml?ContentType=application/vnd.openxmlformats-officedocument.vmlDrawing">
        <DigestMethod Algorithm="http://www.w3.org/2001/04/xmlenc#sha256"/>
        <DigestValue>kIO3ruidNEPtmKjruxb5PEcexIwAZSnsq3bwVu+ib5A=</DigestValue>
      </Reference>
      <Reference URI="/xl/externalLinks/_rels/externalLink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VKsJPP32uCkxu1xN7wwOUoE8+q20LNMpyeAOmM8N0Ks=</DigestValue>
      </Reference>
      <Reference URI="/xl/externalLinks/externalLink1.xml?ContentType=application/vnd.openxmlformats-officedocument.spreadsheetml.externalLink+xml">
        <DigestMethod Algorithm="http://www.w3.org/2001/04/xmlenc#sha256"/>
        <DigestValue>oSBqm9yPkws639nQ/SbAbmlTVm+L+O2U265zSNrQBi8=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W2/lak6c6RTUTmAx7SjcBIhLdXOROxdw/Q8iV4noXbc=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W2/lak6c6RTUTmAx7SjcBIhLdXOROxdw/Q8iV4noXbc=</DigestValue>
      </Reference>
      <Reference URI="/xl/sharedStrings.xml?ContentType=application/vnd.openxmlformats-officedocument.spreadsheetml.sharedStrings+xml">
        <DigestMethod Algorithm="http://www.w3.org/2001/04/xmlenc#sha256"/>
        <DigestValue>0UdYRTwM03IRn6PzFZdfKTtr/azznXc1Bo171rgxTrs=</DigestValue>
      </Reference>
      <Reference URI="/xl/styles.xml?ContentType=application/vnd.openxmlformats-officedocument.spreadsheetml.styles+xml">
        <DigestMethod Algorithm="http://www.w3.org/2001/04/xmlenc#sha256"/>
        <DigestValue>0FeLZfY9PiYUlLoTL/FT1jjH3fkqrilqR3N0VrO9690=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CpUL2HvM+uddtEkG5eekC5VI0U31/o9A4T1XIA8aZX8=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sheet1.xml?ContentType=application/vnd.openxmlformats-officedocument.spreadsheetml.worksheet+xml">
        <DigestMethod Algorithm="http://www.w3.org/2001/04/xmlenc#sha256"/>
        <DigestValue>+ZVw9TBz1vriQrm3onbWRkVn7aQ4i8GuEBWjhLW3PyI=</DigestValue>
      </Reference>
      <Reference URI="/xl/worksheets/sheet2.xml?ContentType=application/vnd.openxmlformats-officedocument.spreadsheetml.worksheet+xml">
        <DigestMethod Algorithm="http://www.w3.org/2001/04/xmlenc#sha256"/>
        <DigestValue>Zaygf4DsaQRWQcH8PGgeh+MZVRpfssWHUJE2WN6dOMo=</DigestValue>
      </Reference>
      <Reference URI="/xl/worksheets/sheet3.xml?ContentType=application/vnd.openxmlformats-officedocument.spreadsheetml.worksheet+xml">
        <DigestMethod Algorithm="http://www.w3.org/2001/04/xmlenc#sha256"/>
        <DigestValue>u4TWEZS7tICJR7Sg8u1Rf5xyTvpnAP97AFMNgwhexbA=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YVqOBCJ7oEaFFxv6fFay0fpdXY5ROsTHQBGEeI2x/vI=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2026-06-17T07:41:21Z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2026-06-17T07:41:21Z</xd:SigningTime>
          <xd:SigningCertificate>
            <xd:Cert>
              <xd:CertDigest>
                <DigestMethod Algorithm="http://www.w3.org/2001/04/xmlenc#sha256"/>
                <DigestValue>rjSldB5AbmFT7Cq1TGAN1hAo7BJQV8n3VFWtxmrtrWY=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ttZFH9q6qH0rQzLYuiEwOJ1SCcJ/Uw1EI0FkXnLW5F4=</DigestValue>
    </Reference>
    <Reference Type="http://www.w3.org/2000/09/xmldsig#Object" URI="#idOfficeObject">
      <DigestMethod Algorithm="http://www.w3.org/2001/04/xmlenc#sha256"/>
      <DigestValue>GVaG86a3BspFFoqAyeHCj7XWkr+6UqLS5ZM8AGebuYI=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g/JwGPrVIyrUyom8ac+vQm3S6uCy/4O5tyNeButegdA=</DigestValue>
    </Reference>
  </SignedInfo>
  <SignatureValue>kW5rHBE20m9Ey1HcDphb9mH7r+LIGQI+bsC8jKHkrvycxswxF//76s1/f/s0hccds5FaiV8+qwNv
fhkxKS5bXCBvnbYAzp3kTPcLlergm1Ddz4jiKhUixaVyvCwowMAwgRWIwGb9V8RbCkSJSuNq7208
5R68V2jGgqhvbRY4+loD5upxXL0ZrpgETUZ316ZXXshC/J/qk8NkvMNvq2er14L03GlTCdf/SYCX
GTUpi0K9sn0xcdveU9dVHNE/nLYElGky5kQOs1FkMSKku66s3yOv2z/GF37G/WjOIOEUcE8zB5Lo
JQrhPvdwabwxOaPWMIA/JoGq4gYl2B8mWOVdJQ==</SignatureValue>
  <KeyInfo>
    <X509Data>
      <X509Certificate>MIIF+jCCA+KgAwIBAgIQVAEBASTifCzLdMbzd6hkOjANBgkqhkiG9w0BAQsFADBZMRUwEwYDVQQDDAxWTlBULUNBIFNIQTIxMzAxBgNVBAoMKlZJRVROQU0gUE9TVFMgQU5EIFRFTEVDT01NVU5JQ0FUSU9OUyBHUk9VUDELMAkGA1UEBhMCVk4wHhcNMjYwMjI3MDgxODUzWhcNMjkwODMwMDMyMjU3WjCBpDELMAkGA1UEBhMCVk4xEjAQBgNVBAgMCUjDgCBO4buYSTEhMB8GA1UEBwwYUGjGsOG7nW5nIEhhaSBCw6AgVHLGsG5nMT4wPAYDVQQDDDVDw5RORyBUWSBUTkhIIFFV4bqiTiBMw50gUVXhu7ggxJDhuqZVIFTGryBJUEEgUEFSVE5FUjEeMBwGCgmSJomT8ixkAQEMDk1TVDowMTAyNzAzMTc4MIIBIjANBgkqhkiG9w0BAQEFAAOCAQ8AMIIBCgKCAQEAwqQvjkQ0jgtGc6TucOC52U+O9grBKpgDBa9K6kufNcVdiWY6TzILIP/U1OT3QJVOK87u2YUdhAbjhMVIf3QiucyDSivJxnWd1PPTPCVRd3QUVvEsDW4uMZqhbpb/y4pOrS964iMwoAe2uHaCTl0eLlmX5lm+sJ92gMpJ0fe/79ZI0X7uf733rMHiLeCNGc6aHaSoYlf4nmHYcgls6fkFsrOC66ojMqglczTwGS1UpH0cI1giZt8FpokctfRzD1uejm6wEA5xevMkj8tGSeNaRaKUaEp7Btgcnt29lIZ63vKvONRNr2o6TiuNBFdmRc8qHoAVT4Mgx6PaRajV5J20IwIDAQABo4IBcDCCAWwwDAYDVR0TAQH/BAIwADAfBgNVHSMEGDAWgBRrlcTEKSPKJxPLBPD9dOrNvQj/wTCBhwYIKwYBBQUHAQEEezB5MD4GCCsGAQUFBzAChjJodHRwOi8vcHViLnZucHQtY2Eudm4vY2VydHMvdm5wdGNhLXNoYTI1Ni0yMDI0LmNlcjA3BggrBgEFBQcwAYYraHR0cDovL29jc3Atc2hhMjU2LnZucHQtY2Eudm4vcmVzcG9uZGVyMjAyNDAlBgNVHREEHjAcgRpuZ3V5ZW5uZ29jaGFrdGhuQGdtYWlsLmNvbTAVBgNVHSUEDjAMBgorBgEEAYI3CgMMMEQGA1UdHwQ9MDswOaA3oDWGM2h0dHA6Ly9jcmwtc2hhMjU2LnZucHQtY2Eudm4vdm5wdGNhLXNoYTI1Ni0yMDI0LmNybDAdBgNVHQ4EFgQUFe1EXtj9nk5m35ukRkItLekVzF4wDgYDVR0PAQH/BAQDAgTwMA0GCSqGSIb3DQEBCwUAA4ICAQB7frRDmU60UGQlFEnItdM02SgVmU+rvLguLZhyNddOhURHflWtawFVDOm3T0YxDpYfZTJsCuksAIx91SWefbJbVwIqkLhZg8lt0qa5jQ+VDvLUxB0RN+uYYEmpn7LlTqfW2Ktr0vroYG53gcQm4ZwtMj3DOA91j/9IpGHCpq3DtaIyMj/UfIwnyjoCDdNEB2SGD2t4ewftwYEEFZuQZraGOh3Pj/B1yDBBHLdI2MSCuArKEhwhGARZor0sxbQTHeKZFkOBXCqz2HFva3y/HxIjLxmjNTRNbIv2d6L7aIYc5f6Y4xT2Fgv2kZ1qhdSOUqXLc8XGwRzKXt4514hZWndsRrt5DgPabbyFpC74PcQKm26m1DWY/UXBvbpqkqryKFL6Sf95ljhgfSG8FVxf16oBPoY9qCjiVQRrQqZK5J0uPjPjbxZMr0v3A2cD1tXyVdpezFqpaBu8/1vh7fvjd46CmsnmjlSSzWQVe/zJ1Pb3jc6k6EuGk/a3lJ0DQPpoBfcNaylG62bBIQJOzE1RGGBAjQ7mfszaSns+d+RSB+fT3njboU9WvEii5ybHmgCn9FljhoAqbBFjFrQZ9WavmfCAv2lEWWzaZUZxvLUvbNhlTw5B5nNzi7KGPn0ade5EO7NAOMPJ+ibDc/VbRJEK7v8QKYikCABcpuSng+uE3EqxbA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grbEKUc2Wab/5AogaiJZs2vMf1fwjJyz8tNeTbYJ1SY=</DigestValue>
      </Reference>
      <Reference URI="/xl/calcChain.xml?ContentType=application/vnd.openxmlformats-officedocument.spreadsheetml.calcChain+xml">
        <DigestMethod Algorithm="http://www.w3.org/2001/04/xmlenc#sha256"/>
        <DigestValue>rOlKsVRL7PXroquRu9Bp2B2OPS/+4LbYipQnIYuZaQ0=</DigestValue>
      </Reference>
      <Reference URI="/xl/comments1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2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2.vml?ContentType=application/vnd.openxmlformats-officedocument.vmlDrawing">
        <DigestMethod Algorithm="http://www.w3.org/2001/04/xmlenc#sha256"/>
        <DigestValue>kIO3ruidNEPtmKjruxb5PEcexIwAZSnsq3bwVu+ib5A=</DigestValue>
      </Reference>
      <Reference URI="/xl/externalLinks/_rels/externalLink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VKsJPP32uCkxu1xN7wwOUoE8+q20LNMpyeAOmM8N0Ks=</DigestValue>
      </Reference>
      <Reference URI="/xl/externalLinks/externalLink1.xml?ContentType=application/vnd.openxmlformats-officedocument.spreadsheetml.externalLink+xml">
        <DigestMethod Algorithm="http://www.w3.org/2001/04/xmlenc#sha256"/>
        <DigestValue>oSBqm9yPkws639nQ/SbAbmlTVm+L+O2U265zSNrQBi8=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W2/lak6c6RTUTmAx7SjcBIhLdXOROxdw/Q8iV4noXbc=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W2/lak6c6RTUTmAx7SjcBIhLdXOROxdw/Q8iV4noXbc=</DigestValue>
      </Reference>
      <Reference URI="/xl/sharedStrings.xml?ContentType=application/vnd.openxmlformats-officedocument.spreadsheetml.sharedStrings+xml">
        <DigestMethod Algorithm="http://www.w3.org/2001/04/xmlenc#sha256"/>
        <DigestValue>0UdYRTwM03IRn6PzFZdfKTtr/azznXc1Bo171rgxTrs=</DigestValue>
      </Reference>
      <Reference URI="/xl/styles.xml?ContentType=application/vnd.openxmlformats-officedocument.spreadsheetml.styles+xml">
        <DigestMethod Algorithm="http://www.w3.org/2001/04/xmlenc#sha256"/>
        <DigestValue>0FeLZfY9PiYUlLoTL/FT1jjH3fkqrilqR3N0VrO9690=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CpUL2HvM+uddtEkG5eekC5VI0U31/o9A4T1XIA8aZX8=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sheet1.xml?ContentType=application/vnd.openxmlformats-officedocument.spreadsheetml.worksheet+xml">
        <DigestMethod Algorithm="http://www.w3.org/2001/04/xmlenc#sha256"/>
        <DigestValue>+ZVw9TBz1vriQrm3onbWRkVn7aQ4i8GuEBWjhLW3PyI=</DigestValue>
      </Reference>
      <Reference URI="/xl/worksheets/sheet2.xml?ContentType=application/vnd.openxmlformats-officedocument.spreadsheetml.worksheet+xml">
        <DigestMethod Algorithm="http://www.w3.org/2001/04/xmlenc#sha256"/>
        <DigestValue>Zaygf4DsaQRWQcH8PGgeh+MZVRpfssWHUJE2WN6dOMo=</DigestValue>
      </Reference>
      <Reference URI="/xl/worksheets/sheet3.xml?ContentType=application/vnd.openxmlformats-officedocument.spreadsheetml.worksheet+xml">
        <DigestMethod Algorithm="http://www.w3.org/2001/04/xmlenc#sha256"/>
        <DigestValue>u4TWEZS7tICJR7Sg8u1Rf5xyTvpnAP97AFMNgwhexbA=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YVqOBCJ7oEaFFxv6fFay0fpdXY5ROsTHQBGEeI2x/vI=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2026-06-17T09:57:24Z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2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2026-06-17T09:57:24Z</xd:SigningTime>
          <xd:SigningCertificate>
            <xd:Cert>
              <xd:CertDigest>
                <DigestMethod Algorithm="http://www.w3.org/2001/04/xmlenc#sha256"/>
                <DigestValue>9GkwvAVd3k4YM4I/OKUYztpMYNFpG3g4pTgSixTai6M=</DigestValue>
              </xd:CertDigest>
              <xd:IssuerSerial>
                <X509IssuerName>C=VN, O=VIETNAM POSTS AND TELECOMMUNICATIONS GROUP, CN=VNPT-CA SHA2</X509IssuerName>
                <X509SerialNumber>111660364315844498306045590283460568122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Tong quan</vt:lpstr>
      <vt:lpstr>QuyDinhGia_HangNgay</vt:lpstr>
      <vt:lpstr>QuyDinhGia_Khac</vt:lpstr>
      <vt:lpstr>PhanHoiNHGS_06281</vt:lpstr>
      <vt:lpstr>SheetHidden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2025-06-11T07:10:49Z</cp:lastPrinted>
  <dcterms:created xsi:type="dcterms:W3CDTF">2021-05-17T07:04:34Z</dcterms:created>
  <dcterms:modified xsi:type="dcterms:W3CDTF">2026-06-17T06:52:23Z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