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3. BC TUẦN\"/>
    </mc:Choice>
  </mc:AlternateContent>
  <bookViews>
    <workbookView xWindow="0" yWindow="0" windowWidth="19440" windowHeight="106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A8" i="1" l="1"/>
  <c r="C6" i="3" l="1"/>
  <c r="C15" i="3" s="1"/>
  <c r="C4" i="3" l="1"/>
  <c r="C11" i="3" s="1"/>
  <c r="C12" i="3" s="1"/>
  <c r="D3" i="1" l="1"/>
  <c r="C1" i="3" l="1"/>
  <c r="A43" i="5"/>
  <c r="A35" i="5"/>
  <c r="A1" i="5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21" i="5"/>
  <c r="A25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<sst xmlns="http://schemas.openxmlformats.org/spreadsheetml/2006/main" count="168" uniqueCount="85">
  <si>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</si>
  <si>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</si>
  <si>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</si>
  <si>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</si>
  <si>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</si>
  <si>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</si>
  <si>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</si>
  <si>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</si>
  <si>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</si>
  <si>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</si>
  <si>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</si>
  <si>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</si>
  <si>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</si>
  <si>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</si>
  <si>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</si>
  <si>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</si>
  <si>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</si>
  <si>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</si>
  <si>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</si>
  <si>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</si>
  <si>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</si>
  <si>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</si>
  <si>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</si>
  <si>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</si>
  <si>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</si>
  <si>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</si>
  <si>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</si>
  <si>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</si>
  <si>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</si>
  <si>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</si>
  <si>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</si>
  <si>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</si>
  <si>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</si>
  <si>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</si>
  <si>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</si>
  <si>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</si>
  <si>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</si>
  <si>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</si>
  <si>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</si>
  <si>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</si>
  <si>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</si>
  <si>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</si>
  <si>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</si>
  <si>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</si>
  <si>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</si>
  <si>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</si>
  <si>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</si>
  <si>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</si>
  <si>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</si>
  <si>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</si>
  <si>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</si>
  <si>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</si>
  <si>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</si>
  <si>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</si>
  <si>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</si>
  <si>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</si>
  <si>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</si>
  <si>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</si>
  <si>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</si>
  <si>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</si>
  <si>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</si>
  <si>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</si>
  <si>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</si>
  <si>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</si>
  <si>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</si>
  <si>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</si>
  <si>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</si>
  <si>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</si>
  <si>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</si>
  <si>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</si>
  <si>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</si>
  <si>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</si>
  <si>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</si>
  <si>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</si>
  <si>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</si>
  <si>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</si>
  <si>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</si>
  <si>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</si>
  <si>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</si>
  <si>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</si>
  <si>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</si>
  <si>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</si>
  <si>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</si>
  <si>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</si>
  <si>
    <t>Kỳ báo cáo
12/04/2026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</si>
</sst>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2">
    <xf numFmtId="0" fontId="0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6" applyNumberFormat="0" applyAlignment="0" applyProtection="0"/>
    <xf numFmtId="0" fontId="24" fillId="8" borderId="7" applyNumberFormat="0" applyAlignment="0" applyProtection="0"/>
    <xf numFmtId="0" fontId="25" fillId="8" borderId="6" applyNumberFormat="0" applyAlignment="0" applyProtection="0"/>
    <xf numFmtId="0" fontId="26" fillId="0" borderId="8" applyNumberFormat="0" applyFill="0" applyAlignment="0" applyProtection="0"/>
    <xf numFmtId="0" fontId="27" fillId="9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1" fillId="34" borderId="0" applyNumberFormat="0" applyBorder="0" applyAlignment="0" applyProtection="0"/>
    <xf numFmtId="0" fontId="1" fillId="0" borderId="0"/>
    <xf numFmtId="0" fontId="1" fillId="0" borderId="0"/>
    <xf numFmtId="0" fontId="15" fillId="0" borderId="0"/>
    <xf numFmtId="168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3" fillId="0" borderId="0"/>
    <xf numFmtId="0" fontId="3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41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5" fillId="0" borderId="0">
      <alignment vertical="center"/>
    </xf>
    <xf numFmtId="0" fontId="38" fillId="0" borderId="0">
      <alignment vertical="top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0" fontId="32" fillId="0" borderId="0"/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1" fontId="42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3" fontId="42" fillId="0" borderId="0" applyFont="0" applyFill="0" applyBorder="0" applyAlignment="0" applyProtection="0"/>
    <xf numFmtId="0" fontId="43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4" fontId="42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6" fontId="42" fillId="0" borderId="0" applyFont="0" applyFill="0" applyBorder="0" applyAlignment="0" applyProtection="0"/>
    <xf numFmtId="0" fontId="41" fillId="0" borderId="0"/>
    <xf numFmtId="0" fontId="44" fillId="0" borderId="0"/>
    <xf numFmtId="0" fontId="41" fillId="0" borderId="0"/>
    <xf numFmtId="37" fontId="45" fillId="0" borderId="0"/>
    <xf numFmtId="177" fontId="3" fillId="0" borderId="0" applyFill="0" applyBorder="0" applyAlignment="0"/>
    <xf numFmtId="0" fontId="46" fillId="0" borderId="0"/>
    <xf numFmtId="1" fontId="47" fillId="0" borderId="13" applyBorder="0"/>
    <xf numFmtId="168" fontId="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3" fillId="0" borderId="0" quotePrefix="1" applyFont="0" applyFill="0" applyBorder="0" applyAlignment="0">
      <protection locked="0"/>
    </xf>
    <xf numFmtId="168" fontId="1" fillId="0" borderId="0" applyFont="0" applyFill="0" applyBorder="0" applyAlignment="0" applyProtection="0"/>
    <xf numFmtId="180" fontId="40" fillId="0" borderId="0"/>
    <xf numFmtId="181" fontId="48" fillId="0" borderId="0"/>
    <xf numFmtId="3" fontId="3" fillId="0" borderId="0" applyFont="0" applyFill="0" applyBorder="0" applyAlignment="0" applyProtection="0"/>
    <xf numFmtId="0" fontId="49" fillId="0" borderId="0" applyNumberFormat="0" applyAlignment="0">
      <alignment horizontal="left"/>
    </xf>
    <xf numFmtId="0" fontId="50" fillId="0" borderId="0" applyNumberFormat="0" applyAlignment="0"/>
    <xf numFmtId="182" fontId="51" fillId="0" borderId="0" applyFont="0" applyFill="0" applyBorder="0" applyAlignment="0" applyProtection="0"/>
    <xf numFmtId="0" fontId="3" fillId="0" borderId="0"/>
    <xf numFmtId="179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4" fontId="3" fillId="0" borderId="0" applyFont="0" applyFill="0" applyBorder="0" applyAlignment="0" applyProtection="0"/>
    <xf numFmtId="185" fontId="3" fillId="0" borderId="0"/>
    <xf numFmtId="0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8" fontId="3" fillId="0" borderId="0"/>
    <xf numFmtId="0" fontId="52" fillId="0" borderId="0" applyNumberFormat="0" applyAlignment="0">
      <alignment horizontal="left"/>
    </xf>
    <xf numFmtId="189" fontId="32" fillId="0" borderId="0" applyFont="0" applyFill="0" applyBorder="0" applyAlignment="0" applyProtection="0"/>
    <xf numFmtId="2" fontId="3" fillId="0" borderId="0" applyFont="0" applyFill="0" applyBorder="0" applyAlignment="0" applyProtection="0"/>
    <xf numFmtId="190" fontId="32" fillId="0" borderId="17" applyFont="0" applyFill="0" applyBorder="0" applyProtection="0"/>
    <xf numFmtId="38" fontId="53" fillId="2" borderId="0" applyNumberFormat="0" applyBorder="0" applyAlignment="0" applyProtection="0"/>
    <xf numFmtId="0" fontId="54" fillId="0" borderId="0">
      <alignment horizontal="left"/>
    </xf>
    <xf numFmtId="0" fontId="55" fillId="0" borderId="18" applyNumberFormat="0" applyAlignment="0" applyProtection="0">
      <alignment horizontal="left" vertical="center"/>
    </xf>
    <xf numFmtId="0" fontId="55" fillId="0" borderId="15">
      <alignment horizontal="left" vertical="center"/>
    </xf>
    <xf numFmtId="14" fontId="56" fillId="35" borderId="19">
      <alignment horizontal="center" vertical="center" wrapText="1"/>
    </xf>
    <xf numFmtId="191" fontId="57" fillId="0" borderId="0">
      <protection locked="0"/>
    </xf>
    <xf numFmtId="191" fontId="57" fillId="0" borderId="0">
      <protection locked="0"/>
    </xf>
    <xf numFmtId="10" fontId="53" fillId="36" borderId="2" applyNumberFormat="0" applyBorder="0" applyAlignment="0" applyProtection="0"/>
    <xf numFmtId="177" fontId="58" fillId="37" borderId="0"/>
    <xf numFmtId="177" fontId="58" fillId="38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0" borderId="19"/>
    <xf numFmtId="192" fontId="60" fillId="0" borderId="20"/>
    <xf numFmtId="193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5" fontId="61" fillId="0" borderId="0" applyFont="0" applyFill="0" applyBorder="0" applyAlignment="0" applyProtection="0"/>
    <xf numFmtId="196" fontId="61" fillId="0" borderId="0" applyFont="0" applyFill="0" applyBorder="0" applyAlignment="0" applyProtection="0"/>
    <xf numFmtId="0" fontId="62" fillId="0" borderId="0" applyNumberFormat="0" applyFont="0" applyFill="0" applyAlignment="0"/>
    <xf numFmtId="0" fontId="51" fillId="0" borderId="2"/>
    <xf numFmtId="0" fontId="40" fillId="0" borderId="0"/>
    <xf numFmtId="37" fontId="63" fillId="0" borderId="0"/>
    <xf numFmtId="0" fontId="64" fillId="0" borderId="2" applyNumberFormat="0" applyFont="0" applyFill="0" applyBorder="0" applyAlignment="0">
      <alignment horizontal="center"/>
    </xf>
    <xf numFmtId="197" fontId="6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2" fillId="0" borderId="0"/>
    <xf numFmtId="198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0" fillId="0" borderId="0"/>
    <xf numFmtId="14" fontId="43" fillId="0" borderId="0">
      <alignment horizontal="center" wrapText="1"/>
      <protection locked="0"/>
    </xf>
    <xf numFmtId="19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6" fillId="0" borderId="21" applyNumberFormat="0" applyBorder="0"/>
    <xf numFmtId="164" fontId="67" fillId="0" borderId="0"/>
    <xf numFmtId="0" fontId="66" fillId="0" borderId="0" applyNumberFormat="0" applyFont="0" applyFill="0" applyBorder="0" applyAlignment="0" applyProtection="0">
      <alignment horizontal="left"/>
    </xf>
    <xf numFmtId="200" fontId="3" fillId="0" borderId="0" applyNumberFormat="0" applyFill="0" applyBorder="0" applyAlignment="0" applyProtection="0">
      <alignment horizontal="left"/>
    </xf>
    <xf numFmtId="201" fontId="68" fillId="0" borderId="0" applyFont="0" applyFill="0" applyBorder="0" applyAlignment="0" applyProtection="0"/>
    <xf numFmtId="0" fontId="66" fillId="0" borderId="0" applyFont="0" applyFill="0" applyBorder="0" applyAlignment="0" applyProtection="0"/>
    <xf numFmtId="202" fontId="51" fillId="0" borderId="0" applyFont="0" applyFill="0" applyBorder="0" applyAlignment="0" applyProtection="0"/>
    <xf numFmtId="0" fontId="59" fillId="0" borderId="0"/>
    <xf numFmtId="40" fontId="69" fillId="0" borderId="0" applyBorder="0">
      <alignment horizontal="right"/>
    </xf>
    <xf numFmtId="203" fontId="51" fillId="0" borderId="14">
      <alignment horizontal="right" vertical="center"/>
    </xf>
    <xf numFmtId="204" fontId="51" fillId="0" borderId="14">
      <alignment horizontal="center"/>
    </xf>
    <xf numFmtId="3" fontId="70" fillId="0" borderId="22" applyNumberFormat="0" applyBorder="0" applyAlignment="0"/>
    <xf numFmtId="0" fontId="71" fillId="0" borderId="0" applyFill="0" applyBorder="0" applyProtection="0">
      <alignment horizontal="left" vertical="top"/>
    </xf>
    <xf numFmtId="195" fontId="51" fillId="0" borderId="0"/>
    <xf numFmtId="205" fontId="51" fillId="0" borderId="2"/>
    <xf numFmtId="0" fontId="72" fillId="39" borderId="2">
      <alignment horizontal="left" vertical="center"/>
    </xf>
    <xf numFmtId="164" fontId="73" fillId="0" borderId="12">
      <alignment horizontal="left" vertical="top"/>
    </xf>
    <xf numFmtId="164" fontId="39" fillId="0" borderId="16">
      <alignment horizontal="left" vertical="top"/>
    </xf>
    <xf numFmtId="0" fontId="74" fillId="0" borderId="16">
      <alignment horizontal="left" vertical="center"/>
    </xf>
    <xf numFmtId="206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0" fontId="75" fillId="0" borderId="0">
      <alignment vertical="center"/>
    </xf>
    <xf numFmtId="166" fontId="76" fillId="0" borderId="0" applyFont="0" applyFill="0" applyBorder="0" applyAlignment="0" applyProtection="0"/>
    <xf numFmtId="167" fontId="76" fillId="0" borderId="0" applyFont="0" applyFill="0" applyBorder="0" applyAlignment="0" applyProtection="0"/>
    <xf numFmtId="0" fontId="76" fillId="0" borderId="0"/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5" fillId="0" borderId="0">
      <alignment vertical="center"/>
    </xf>
    <xf numFmtId="40" fontId="78" fillId="0" borderId="0" applyFont="0" applyFill="0" applyBorder="0" applyAlignment="0" applyProtection="0"/>
    <xf numFmtId="38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9" fontId="79" fillId="0" borderId="0" applyBorder="0" applyAlignment="0" applyProtection="0"/>
    <xf numFmtId="0" fontId="80" fillId="0" borderId="0"/>
    <xf numFmtId="0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82" fillId="0" borderId="0"/>
    <xf numFmtId="0" fontId="62" fillId="0" borderId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208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0" fontId="83" fillId="0" borderId="0"/>
    <xf numFmtId="193" fontId="35" fillId="0" borderId="0" applyFont="0" applyFill="0" applyBorder="0" applyAlignment="0" applyProtection="0"/>
    <xf numFmtId="210" fontId="37" fillId="0" borderId="0" applyFont="0" applyFill="0" applyBorder="0" applyAlignment="0" applyProtection="0"/>
    <xf numFmtId="194" fontId="35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10" borderId="10" applyNumberFormat="0" applyFont="0" applyAlignment="0" applyProtection="0"/>
    <xf numFmtId="0" fontId="84" fillId="0" borderId="0">
      <alignment vertical="top"/>
    </xf>
    <xf numFmtId="0" fontId="85" fillId="0" borderId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  <xf numFmtId="0" fontId="1" fillId="0" borderId="0"/>
    <xf numFmtId="0" fontId="14" fillId="0" borderId="0"/>
    <xf numFmtId="168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</cellStyleXfs>
  <cellXfs count="4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8" fontId="8" fillId="0" borderId="1" xfId="1" applyFont="1" applyBorder="1" applyAlignment="1">
      <alignment horizontal="left"/>
    </xf>
    <xf numFmtId="169" fontId="8" fillId="0" borderId="1" xfId="1" applyNumberFormat="1" applyFont="1" applyBorder="1" applyAlignment="1">
      <alignment horizontal="left"/>
    </xf>
    <xf numFmtId="168" fontId="8" fillId="0" borderId="1" xfId="1" applyFont="1" applyBorder="1" applyAlignment="1">
      <alignment horizontal="right"/>
    </xf>
    <xf numFmtId="10" fontId="8" fillId="0" borderId="1" xfId="2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169" fontId="5" fillId="0" borderId="1" xfId="1" applyNumberFormat="1" applyFont="1" applyBorder="1" applyAlignment="1">
      <alignment horizontal="left"/>
    </xf>
    <xf numFmtId="169" fontId="5" fillId="3" borderId="2" xfId="4" applyNumberFormat="1" applyFont="1" applyFill="1" applyBorder="1" applyAlignment="1">
      <alignment horizontal="right" vertical="center" wrapText="1"/>
    </xf>
    <xf numFmtId="169" fontId="6" fillId="0" borderId="1" xfId="1" applyNumberFormat="1" applyFont="1" applyBorder="1" applyAlignment="1">
      <alignment horizontal="left"/>
    </xf>
    <xf numFmtId="169" fontId="86" fillId="3" borderId="2" xfId="98" applyNumberFormat="1" applyFont="1" applyFill="1" applyBorder="1" applyAlignment="1">
      <alignment horizontal="right" vertical="center" wrapText="1"/>
    </xf>
    <xf numFmtId="169" fontId="86" fillId="3" borderId="2" xfId="3" applyNumberFormat="1" applyFont="1" applyFill="1" applyBorder="1" applyAlignment="1">
      <alignment horizontal="right" vertical="center" wrapText="1"/>
    </xf>
    <xf numFmtId="168" fontId="86" fillId="3" borderId="2" xfId="5" applyFont="1" applyFill="1" applyBorder="1" applyAlignment="1">
      <alignment horizontal="right" vertical="center" wrapText="1"/>
    </xf>
    <xf numFmtId="168" fontId="6" fillId="0" borderId="1" xfId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68" fontId="5" fillId="0" borderId="1" xfId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62" fillId="0" borderId="0" xfId="0" applyFont="1"/>
    <xf numFmtId="169" fontId="5" fillId="0" borderId="1" xfId="1" applyNumberFormat="1" applyFont="1" applyBorder="1" applyAlignment="1">
      <alignment horizontal="center"/>
    </xf>
    <xf numFmtId="169" fontId="5" fillId="3" borderId="2" xfId="1" applyNumberFormat="1" applyFont="1" applyFill="1" applyBorder="1" applyAlignment="1">
      <alignment horizontal="center" vertical="center" wrapText="1"/>
    </xf>
    <xf numFmtId="169" fontId="86" fillId="0" borderId="2" xfId="98" applyNumberFormat="1" applyFont="1" applyFill="1" applyBorder="1" applyAlignment="1">
      <alignment horizontal="right" vertical="center" wrapText="1"/>
    </xf>
    <xf numFmtId="10" fontId="5" fillId="0" borderId="1" xfId="2" applyNumberFormat="1" applyFont="1" applyBorder="1" applyAlignment="1">
      <alignment horizontal="right"/>
    </xf>
    <xf numFmtId="169" fontId="5" fillId="0" borderId="2" xfId="6" applyNumberFormat="1" applyFont="1" applyFill="1" applyBorder="1" applyAlignment="1">
      <alignment horizontal="center" vertical="center" wrapText="1"/>
    </xf>
    <xf numFmtId="9" fontId="0" fillId="0" borderId="0" xfId="2" applyFont="1"/>
    <xf numFmtId="183" fontId="0" fillId="0" borderId="0" xfId="2" applyNumberFormat="1" applyFont="1"/>
    <xf numFmtId="168" fontId="5" fillId="0" borderId="1" xfId="1" applyNumberFormat="1" applyFont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</cellXfs>
  <cellStyles count="272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G8" sqref="G8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6" t="s">
        <v>0</v>
      </c>
      <c r="B1" s="36"/>
      <c r="C1" s="36"/>
      <c r="D1" s="36"/>
    </row>
    <row r="2" spans="1:4" ht="15" customHeight="1">
      <c r="A2" s="1" t="s">
        <v>1</v>
      </c>
      <c r="B2" s="1" t="s">
        <v>1</v>
      </c>
      <c r="C2" s="2" t="s">
        <v>2</v>
      </c>
      <c r="D2" s="8">
        <v>46125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+D2+6</f>
        <v>46131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83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82</v>
      </c>
      <c r="B7" s="1"/>
      <c r="C7" s="1"/>
      <c r="D7" s="1"/>
    </row>
    <row r="8" spans="1:4" ht="15" customHeight="1">
      <c r="A8" s="1" t="str">
        <f>+"Ngày định giá/Ngày giao dịch: ngày "&amp;20&amp;" tháng "&amp;MONTH(D3+1)&amp;" năm "&amp;2026</f>
        <v>Ngày định giá/Ngày giao dịch: ngày 20 tháng 4 năm 2026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9" t="s">
        <v>19</v>
      </c>
      <c r="D17" s="39"/>
    </row>
    <row r="18" spans="1:4" ht="15" customHeight="1">
      <c r="A18" s="1" t="s">
        <v>1</v>
      </c>
      <c r="B18" s="1" t="s">
        <v>1</v>
      </c>
      <c r="C18" s="39" t="s">
        <v>20</v>
      </c>
      <c r="D18" s="39"/>
    </row>
    <row r="19" spans="1:4" ht="15" customHeight="1">
      <c r="A19" s="1" t="s">
        <v>1</v>
      </c>
      <c r="B19" s="1" t="s">
        <v>1</v>
      </c>
      <c r="C19" s="39" t="s">
        <v>21</v>
      </c>
      <c r="D19" s="39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7" t="s">
        <v>22</v>
      </c>
      <c r="B23" s="37"/>
      <c r="C23" s="37" t="s">
        <v>23</v>
      </c>
      <c r="D23" s="37"/>
    </row>
    <row r="24" spans="1:4" ht="15" customHeight="1">
      <c r="A24" s="38" t="s">
        <v>24</v>
      </c>
      <c r="B24" s="38"/>
      <c r="C24" s="38" t="s">
        <v>24</v>
      </c>
      <c r="D24" s="38"/>
    </row>
    <row r="25" spans="1:4" ht="15" customHeight="1">
      <c r="A25" s="39" t="s">
        <v>1</v>
      </c>
      <c r="B25" s="39"/>
      <c r="C25" s="39" t="s">
        <v>1</v>
      </c>
      <c r="D25" s="39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34"/>
  <sheetViews>
    <sheetView tabSelected="1" zoomScale="90" zoomScaleNormal="90" workbookViewId="0">
      <selection activeCell="H17" sqref="H17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2.140625" bestFit="1" customWidth="1"/>
  </cols>
  <sheetData>
    <row r="1" spans="1:4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19/4/2026</v>
      </c>
      <c r="D1" s="13" t="s">
        <v>84</v>
      </c>
    </row>
    <row r="2" spans="1:4" ht="15" customHeight="1">
      <c r="A2" s="7" t="s">
        <v>42</v>
      </c>
      <c r="B2" s="7" t="s">
        <v>28</v>
      </c>
      <c r="C2" s="17"/>
      <c r="D2" s="17"/>
    </row>
    <row r="3" spans="1:4" ht="15" customHeight="1">
      <c r="A3" s="7" t="s">
        <v>9</v>
      </c>
      <c r="B3" s="7" t="s">
        <v>43</v>
      </c>
      <c r="C3" s="17"/>
      <c r="D3" s="17"/>
    </row>
    <row r="4" spans="1:4" ht="15" customHeight="1">
      <c r="A4" s="4" t="s">
        <v>29</v>
      </c>
      <c r="B4" s="4" t="s">
        <v>44</v>
      </c>
      <c r="C4" s="34">
        <f>D8</f>
        <v>365520406938</v>
      </c>
      <c r="D4" s="34">
        <v>368076230389</v>
      </c>
    </row>
    <row r="5" spans="1:4" ht="15" customHeight="1">
      <c r="A5" s="4" t="s">
        <v>31</v>
      </c>
      <c r="B5" s="4" t="s">
        <v>45</v>
      </c>
      <c r="C5" s="34"/>
      <c r="D5" s="15"/>
    </row>
    <row r="6" spans="1:4" ht="15" customHeight="1">
      <c r="A6" s="4" t="s">
        <v>33</v>
      </c>
      <c r="B6" s="4" t="s">
        <v>46</v>
      </c>
      <c r="C6" s="23">
        <f>D10</f>
        <v>15838.68</v>
      </c>
      <c r="D6" s="23">
        <v>15798.92</v>
      </c>
    </row>
    <row r="7" spans="1:4" ht="15" customHeight="1">
      <c r="A7" s="7" t="s">
        <v>12</v>
      </c>
      <c r="B7" s="7" t="s">
        <v>47</v>
      </c>
      <c r="C7" s="17"/>
      <c r="D7" s="17"/>
    </row>
    <row r="8" spans="1:4" ht="15" customHeight="1">
      <c r="A8" s="4" t="s">
        <v>36</v>
      </c>
      <c r="B8" s="4" t="s">
        <v>44</v>
      </c>
      <c r="C8" s="18">
        <v>361286714366</v>
      </c>
      <c r="D8" s="19">
        <v>365520406938</v>
      </c>
    </row>
    <row r="9" spans="1:4" ht="15" customHeight="1">
      <c r="A9" s="4" t="s">
        <v>38</v>
      </c>
      <c r="B9" s="4" t="s">
        <v>45</v>
      </c>
      <c r="C9" s="18"/>
      <c r="D9" s="16"/>
    </row>
    <row r="10" spans="1:4" ht="15" customHeight="1">
      <c r="A10" s="4" t="s">
        <v>40</v>
      </c>
      <c r="B10" s="4" t="s">
        <v>46</v>
      </c>
      <c r="C10" s="20">
        <v>15874.62</v>
      </c>
      <c r="D10" s="20">
        <v>15838.68</v>
      </c>
    </row>
    <row r="11" spans="1:4" ht="16.5" customHeight="1">
      <c r="A11" s="7" t="s">
        <v>15</v>
      </c>
      <c r="B11" s="7" t="s">
        <v>48</v>
      </c>
      <c r="C11" s="17">
        <f>C8-C4</f>
        <v>-4233692572</v>
      </c>
      <c r="D11" s="17">
        <v>-2555823451</v>
      </c>
    </row>
    <row r="12" spans="1:4" ht="15" customHeight="1">
      <c r="A12" s="4" t="s">
        <v>49</v>
      </c>
      <c r="B12" s="4" t="s">
        <v>50</v>
      </c>
      <c r="C12" s="26">
        <f>C11-C13</f>
        <v>820525161</v>
      </c>
      <c r="D12" s="26">
        <v>922741170</v>
      </c>
    </row>
    <row r="13" spans="1:4" ht="15" customHeight="1">
      <c r="A13" s="4" t="s">
        <v>51</v>
      </c>
      <c r="B13" s="4" t="s">
        <v>52</v>
      </c>
      <c r="C13" s="27">
        <v>-5054217733</v>
      </c>
      <c r="D13" s="30">
        <v>-3478564621</v>
      </c>
    </row>
    <row r="14" spans="1:4" ht="15" customHeight="1">
      <c r="A14" s="4" t="s">
        <v>53</v>
      </c>
      <c r="B14" s="4" t="s">
        <v>54</v>
      </c>
      <c r="C14" s="15"/>
      <c r="D14" s="15"/>
    </row>
    <row r="15" spans="1:4" ht="15" customHeight="1">
      <c r="A15" s="7" t="s">
        <v>55</v>
      </c>
      <c r="B15" s="7" t="s">
        <v>56</v>
      </c>
      <c r="C15" s="21">
        <f>C10-C6</f>
        <v>35.940000000000509</v>
      </c>
      <c r="D15" s="21">
        <v>39.760000000000218</v>
      </c>
    </row>
    <row r="16" spans="1:4" ht="15" customHeight="1">
      <c r="A16" s="7" t="s">
        <v>57</v>
      </c>
      <c r="B16" s="7" t="s">
        <v>58</v>
      </c>
      <c r="C16" s="17"/>
      <c r="D16" s="17"/>
    </row>
    <row r="17" spans="1:10" ht="15" customHeight="1">
      <c r="A17" s="4" t="s">
        <v>59</v>
      </c>
      <c r="B17" s="4" t="s">
        <v>60</v>
      </c>
      <c r="C17" s="28">
        <v>389606113763</v>
      </c>
      <c r="D17" s="35">
        <v>389606113763</v>
      </c>
    </row>
    <row r="18" spans="1:10" ht="15" customHeight="1">
      <c r="A18" s="4" t="s">
        <v>61</v>
      </c>
      <c r="B18" s="4" t="s">
        <v>62</v>
      </c>
      <c r="C18" s="28">
        <v>338511149262</v>
      </c>
      <c r="D18" s="35">
        <v>336979044841</v>
      </c>
    </row>
    <row r="19" spans="1:10" ht="15" customHeight="1">
      <c r="A19" s="7" t="s">
        <v>63</v>
      </c>
      <c r="B19" s="7" t="s">
        <v>35</v>
      </c>
      <c r="C19" s="22"/>
      <c r="D19" s="22"/>
    </row>
    <row r="20" spans="1:10" ht="15" customHeight="1">
      <c r="A20" s="4" t="s">
        <v>64</v>
      </c>
      <c r="B20" s="4" t="s">
        <v>37</v>
      </c>
      <c r="C20" s="23">
        <v>76861.84</v>
      </c>
      <c r="D20" s="23">
        <v>76861.84</v>
      </c>
    </row>
    <row r="21" spans="1:10" ht="15" customHeight="1">
      <c r="A21" s="4" t="s">
        <v>65</v>
      </c>
      <c r="B21" s="4" t="s">
        <v>39</v>
      </c>
      <c r="C21" s="33">
        <v>1220152502.5007999</v>
      </c>
      <c r="D21" s="23">
        <v>1217390087.9712</v>
      </c>
    </row>
    <row r="22" spans="1:10" ht="15" customHeight="1">
      <c r="A22" s="4" t="s">
        <v>66</v>
      </c>
      <c r="B22" s="4" t="s">
        <v>41</v>
      </c>
      <c r="C22" s="29">
        <v>3.3772415480097877E-3</v>
      </c>
      <c r="D22" s="29">
        <v>3.3305666793528579E-3</v>
      </c>
      <c r="F22" s="32"/>
    </row>
    <row r="23" spans="1:10" ht="48" customHeight="1">
      <c r="A23" s="7" t="s">
        <v>67</v>
      </c>
      <c r="B23" s="14" t="s">
        <v>68</v>
      </c>
      <c r="C23" s="22"/>
      <c r="D23" s="22"/>
      <c r="J23" s="31"/>
    </row>
    <row r="24" spans="1:10" ht="15" customHeight="1">
      <c r="A24" s="7" t="s">
        <v>9</v>
      </c>
      <c r="B24" s="7" t="s">
        <v>43</v>
      </c>
      <c r="C24" s="22"/>
      <c r="D24" s="22"/>
    </row>
    <row r="25" spans="1:10" ht="15" customHeight="1">
      <c r="A25" s="7" t="s">
        <v>12</v>
      </c>
      <c r="B25" s="7" t="s">
        <v>47</v>
      </c>
      <c r="C25" s="22"/>
      <c r="D25" s="22"/>
    </row>
    <row r="26" spans="1:10" ht="15" customHeight="1">
      <c r="A26" s="7" t="s">
        <v>15</v>
      </c>
      <c r="B26" s="7" t="s">
        <v>69</v>
      </c>
      <c r="C26" s="22"/>
      <c r="D26" s="22"/>
    </row>
    <row r="27" spans="1:10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10" ht="15" customHeight="1">
      <c r="A28" s="4" t="s">
        <v>72</v>
      </c>
      <c r="B28" s="4" t="s">
        <v>73</v>
      </c>
      <c r="C28" s="24"/>
      <c r="D28" s="24"/>
    </row>
    <row r="29" spans="1:10" ht="15" customHeight="1">
      <c r="A29" s="4" t="s">
        <v>74</v>
      </c>
      <c r="B29" s="4" t="s">
        <v>75</v>
      </c>
      <c r="C29" s="24"/>
      <c r="D29" s="24"/>
    </row>
    <row r="30" spans="1:10" ht="15" customHeight="1">
      <c r="A30" s="7" t="s">
        <v>57</v>
      </c>
      <c r="B30" s="7" t="s">
        <v>76</v>
      </c>
      <c r="C30" s="22"/>
      <c r="D30" s="22"/>
    </row>
    <row r="31" spans="1:10" ht="15" customHeight="1">
      <c r="A31" s="4" t="s">
        <v>59</v>
      </c>
      <c r="B31" s="4" t="s">
        <v>60</v>
      </c>
      <c r="C31" s="24"/>
      <c r="D31" s="24"/>
    </row>
    <row r="32" spans="1:10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9" t="s">
        <v>77</v>
      </c>
      <c r="B33" s="39"/>
      <c r="C33" s="39"/>
      <c r="D33" s="39"/>
    </row>
    <row r="34" spans="1:4" ht="15" customHeight="1">
      <c r="A34" s="39" t="s">
        <v>78</v>
      </c>
      <c r="B34" s="39"/>
      <c r="C34" s="39"/>
      <c r="D34" s="39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{'SheetId':'0f0a93f5-60f7-4c27-9121-9ea290dd8334','UId':'7d8df9de-6ec3-46c6-a9cb-3bb3debdabc3','Col':3,'Row':4,'Format':'numberic','Value':'365520406938','TargetCode':''}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{'SheetId':'0f0a93f5-60f7-4c27-9121-9ea290dd8334','UId':'6878300a-c20f-462d-9746-1f03421f3475','Col':4,'Row':4,'Format':'numberic','Value':'368076230389','TargetCode':''}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{'SheetId':'0f0a93f5-60f7-4c27-9121-9ea290dd8334','UId':'cc99c128-86ca-47ff-b226-95c60d9beb91','Col':3,'Row':6,'Format':'numberic','Value':'15838.68','TargetCode':''}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{'SheetId':'0f0a93f5-60f7-4c27-9121-9ea290dd8334','UId':'c3bfcec2-e653-4f82-860b-803225fef5d1','Col':4,'Row':6,'Format':'numberic','Value':'15798.92','TargetCode':''}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{'SheetId':'0f0a93f5-60f7-4c27-9121-9ea290dd8334','UId':'1a4c42c9-725c-46f6-8a85-4bdbfb1f8740','Col':3,'Row':8,'Format':'numberic','Value':'361286714366','TargetCode':''}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{'SheetId':'0f0a93f5-60f7-4c27-9121-9ea290dd8334','UId':'102a5969-ecf0-48a6-9b4c-2ef748e27d05','Col':4,'Row':8,'Format':'numberic','Value':'365520406938','TargetCode':''}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{'SheetId':'0f0a93f5-60f7-4c27-9121-9ea290dd8334','UId':'0adef1d5-524d-427d-84c0-491fb70d8521','Col':3,'Row':10,'Format':'numberic','Value':'15874.62','TargetCode':''}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{'SheetId':'0f0a93f5-60f7-4c27-9121-9ea290dd8334','UId':'dfb17dcf-c5ba-4757-9b28-e20992bc4553','Col':4,'Row':10,'Format':'numberic','Value':'15838.68','TargetCode':''}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{'SheetId':'0f0a93f5-60f7-4c27-9121-9ea290dd8334','UId':'8c1be6bf-76a4-42d7-9fe4-f4822068d5a4','Col':3,'Row':11,'Format':'numberic','Value':'-4233692572','TargetCode':''}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{'SheetId':'0f0a93f5-60f7-4c27-9121-9ea290dd8334','UId':'45174d06-2d38-411d-96aa-79e2629d72fe','Col':4,'Row':11,'Format':'numberic','Value':'-2555823451','TargetCode':''}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{'SheetId':'0f0a93f5-60f7-4c27-9121-9ea290dd8334','UId':'47189bce-6760-48da-9fba-cbd16cc1da69','Col':3,'Row':12,'Format':'numberic','Value':'820525161','TargetCode':''}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{'SheetId':'0f0a93f5-60f7-4c27-9121-9ea290dd8334','UId':'54b90877-796c-44fd-b01c-bac401362c90','Col':4,'Row':12,'Format':'numberic','Value':'922741170','TargetCode':''}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{'SheetId':'0f0a93f5-60f7-4c27-9121-9ea290dd8334','UId':'b596263e-ac83-4575-a696-5d078fa3d3e4','Col':3,'Row':13,'Format':'numberic','Value':'-5054217733','TargetCode':''}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{'SheetId':'0f0a93f5-60f7-4c27-9121-9ea290dd8334','UId':'97dfbdb2-a540-49b5-997a-79b58e09a2ce','Col':4,'Row':13,'Format':'numberic','Value':'-3478564621','TargetCode':''}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{'SheetId':'0f0a93f5-60f7-4c27-9121-9ea290dd8334','UId':'99c444f1-5fe2-45a1-82fa-ae77b2e76c8c','Col':3,'Row':15,'Format':'numberic','Value':'35.9400000000005','TargetCode':''}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{'SheetId':'0f0a93f5-60f7-4c27-9121-9ea290dd8334','UId':'3c320467-dbd9-42b8-b876-53a4718cfc56','Col':4,'Row':15,'Format':'numberic','Value':'39.7600000000002','TargetCode':''}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{'SheetId':'0f0a93f5-60f7-4c27-9121-9ea290dd8334','UId':'b5f075a6-84c7-47a7-aca6-304f3e7f098b','Col':3,'Row':17,'Format':'numberic','Value':'389606113763','TargetCode':''}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{'SheetId':'0f0a93f5-60f7-4c27-9121-9ea290dd8334','UId':'4a3b5e69-6655-4a3c-91ad-151d0daffbbe','Col':4,'Row':17,'Format':'numberic','Value':'389606113763','TargetCode':''}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{'SheetId':'0f0a93f5-60f7-4c27-9121-9ea290dd8334','UId':'bc8aae90-3d32-424c-89d6-00637a1a5749','Col':3,'Row':18,'Format':'numberic','Value':'338511149262','TargetCode':''}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{'SheetId':'0f0a93f5-60f7-4c27-9121-9ea290dd8334','UId':'0712758c-ed69-4c11-ad9c-a1786f232e94','Col':4,'Row':18,'Format':'numberic','Value':'336979044841','TargetCode':''}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{'SheetId':'0f0a93f5-60f7-4c27-9121-9ea290dd8334','UId':'9d2538f9-f4fe-4678-a845-a343332a4000','Col':3,'Row':20,'Format':'numberic','Value':'76861.84','TargetCode':''}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{'SheetId':'0f0a93f5-60f7-4c27-9121-9ea290dd8334','UId':'2aedc9fa-169e-4d63-8a5f-edb7276fb5de','Col':4,'Row':20,'Format':'numberic','Value':'76861.84','TargetCode':''}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{'SheetId':'0f0a93f5-60f7-4c27-9121-9ea290dd8334','UId':'66104325-15b6-436e-8977-c1215983f874','Col':3,'Row':21,'Format':'numberic','Value':'1220152502.5008','TargetCode':''}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{'SheetId':'0f0a93f5-60f7-4c27-9121-9ea290dd8334','UId':'7db1f99a-6d4f-4763-baf8-36e5fd015757','Col':4,'Row':21,'Format':'numberic','Value':'1217390087.9712','TargetCode':''}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{'SheetId':'0f0a93f5-60f7-4c27-9121-9ea290dd8334','UId':'17834fd5-1e27-40b9-8148-68fc4fbf1c12','Col':3,'Row':22,'Format':'numberic','Value':'0.00337724154800979','TargetCode':''}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{'SheetId':'0f0a93f5-60f7-4c27-9121-9ea290dd8334','UId':'e387b061-10a9-488c-9da4-acb1bc80e5aa','Col':4,'Row':22,'Format':'numberic','Value':'0.00333056667935286','TargetCode':''}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7YM3GwgpMqyNf7kbQNb8fpdQGjhrUOVSjR+c+J8kE/g=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Bw6yhMDvif3hLu5sI2imcifJUk27YujMp+0B8nRAPNU=</DigestValue>
    </Reference>
  </SignedInfo>
  <SignatureValue>d38CxsKNj7bax5xvLPRjOVeWj7RIa5JXXoysNS4HhH5E+J8XXs6zMJauWElNxJPTn59ilROApHGh
Ne8q5k8wO1OknGUI8gcU8L40SGZKDXfjP84XhZU76FIkLxRAm3REl0U9k4UjO4oyyKl3OMLWkE/k
CgpQYKoeVvCRh6bZD+a1+QKQxH0i0WPvZmhvl6rYWCCYFlJyuVhzgdkprVIqaVE10GTB1py2mtNY
LCNXvUbmTODj7ulccOLxp0ouCSKIcmDOEHIX/Am2wx5GcYnfeAc0r+ifBDxEA0SYoD78OJLWCtSm
lH+4bUzGGfv9oMOoZAy8jz73sO8iOTgCAZ2hxg==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H9KRUDBQYxQ2bc4FjqXZcFP8kpF704eTRfKTMSIh6Q4=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3PHzk+goiSdObBwVv+l8WOEQGqzV3A5LLzvRvJgD0QY=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sharedStrings.xml?ContentType=application/vnd.openxmlformats-officedocument.spreadsheetml.sharedStrings+xml">
        <DigestMethod Algorithm="http://www.w3.org/2001/04/xmlenc#sha256"/>
        <DigestValue>vt6s6gEOiBeBs+fmCb9HbQz2GRaGMybU+W3si/6CFqE=</DigestValue>
      </Reference>
      <Reference URI="/xl/styles.xml?ContentType=application/vnd.openxmlformats-officedocument.spreadsheetml.styles+xml">
        <DigestMethod Algorithm="http://www.w3.org/2001/04/xmlenc#sha256"/>
        <DigestValue>mQ0yFNrPrRW6Vd+I3f2Y4RIRXxpAd9aL4Jr9T0mYGDs=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yoADbfmu3o5qakBBF85yy9RBX7I0AcB2POAw5hWbzss=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E8l/j7ddQrKUl6QmS4iBfNBgiXHAdPQyjlwXzQIZS7c=</DigestValue>
      </Reference>
      <Reference URI="/xl/worksheets/sheet2.xml?ContentType=application/vnd.openxmlformats-officedocument.spreadsheetml.worksheet+xml">
        <DigestMethod Algorithm="http://www.w3.org/2001/04/xmlenc#sha256"/>
        <DigestValue>C40CVGg3nG/0DcS2BO+JmCzdR4ZkKNGVDOxWrxx80pI=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4nX/ORUCWaSXtcFRu1p9iVGKBVXBKaZExonwj0qB0OE=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2026-04-21T09:13:13Z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2026-04-21T09:13:13Z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uQzYQagI78TEbmZQDNpsPJkzSGTWgiJtNfbfqzB6ENg=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qxPPv+cFuIiFs+8OJ3TR8VKGsxLU6WdaKXJsFfzPbUg=</DigestValue>
    </Reference>
  </SignedInfo>
  <SignatureValue>Uf5n5tRjhKiDOkJwRKBdo2b3I3dHsYN8kK0kApQox4kB952k3nkBZUakGPp4J+PCFB3aVE1z2fPu
YDnWvaqumXrjKo88U++RdH/1b7ukz3VlFcQOG7Z+HsZh1P1lHWDUac3cJeVilTf+igLqSEESKywX
B/XhCCGGUWwHARJXc4C1q7bigy7mYu+B/XTMDSDFvBSM4iYtwMgQBE/1QaWBrwmKSECY7eq+Mfy6
EJyq0Ll3QWDT1hipZ1MZgO3fU4Hlc8QO278YgyL81XRmiFCjrS57yZi5qN+xnEjgmCsN/g9wYVnn
n4rYq4L8L4tIPkwd1zmVXId5/3Hu81FucXgJ9g==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H9KRUDBQYxQ2bc4FjqXZcFP8kpF704eTRfKTMSIh6Q4=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3PHzk+goiSdObBwVv+l8WOEQGqzV3A5LLzvRvJgD0QY=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sharedStrings.xml?ContentType=application/vnd.openxmlformats-officedocument.spreadsheetml.sharedStrings+xml">
        <DigestMethod Algorithm="http://www.w3.org/2001/04/xmlenc#sha256"/>
        <DigestValue>vt6s6gEOiBeBs+fmCb9HbQz2GRaGMybU+W3si/6CFqE=</DigestValue>
      </Reference>
      <Reference URI="/xl/styles.xml?ContentType=application/vnd.openxmlformats-officedocument.spreadsheetml.styles+xml">
        <DigestMethod Algorithm="http://www.w3.org/2001/04/xmlenc#sha256"/>
        <DigestValue>mQ0yFNrPrRW6Vd+I3f2Y4RIRXxpAd9aL4Jr9T0mYGDs=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yoADbfmu3o5qakBBF85yy9RBX7I0AcB2POAw5hWbzss=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E8l/j7ddQrKUl6QmS4iBfNBgiXHAdPQyjlwXzQIZS7c=</DigestValue>
      </Reference>
      <Reference URI="/xl/worksheets/sheet2.xml?ContentType=application/vnd.openxmlformats-officedocument.spreadsheetml.worksheet+xml">
        <DigestMethod Algorithm="http://www.w3.org/2001/04/xmlenc#sha256"/>
        <DigestValue>C40CVGg3nG/0DcS2BO+JmCzdR4ZkKNGVDOxWrxx80pI=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4nX/ORUCWaSXtcFRu1p9iVGKBVXBKaZExonwj0qB0OE=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2026-04-21T10:08:37Z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2026-04-21T10:08:37Z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2025-03-11T08:03:59Z</cp:lastPrinted>
  <dcterms:created xsi:type="dcterms:W3CDTF">2021-05-17T07:04:34Z</dcterms:created>
  <dcterms:modified xsi:type="dcterms:W3CDTF">2026-04-21T08:20:24Z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