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NDCF - QUY DAU TU TRAI PHIEU LINH HOAT VND - 20829030 - BIDB586666\4. BAO CAO DINH KY\2026. BC NGÀY\"/>
    </mc:Choice>
  </mc:AlternateContent>
  <bookViews>
    <workbookView xWindow="0" yWindow="0" windowWidth="28800" windowHeight="12180" activeTab="1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definedNames>
    <definedName name="_xlnm.Print_Area" localSheetId="1">QuyDinhGia_HangNgay!$A$1:$D$18</definedName>
  </definedNames>
  <calcPr calcId="162913"/>
</workbook>
</file>

<file path=xl/calcChain.xml><?xml version="1.0" encoding="utf-8"?>
<calcChain xmlns="http://schemas.openxmlformats.org/spreadsheetml/2006/main">
  <c r="D3" i="1" l="1"/>
  <c r="C9" i="2" l="1"/>
  <c r="A8" i="1" l="1"/>
  <c r="A1" i="5" l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</calcChain>
</file>

<file path=xl/comments1.xml><?xml version="1.0" encoding="utf-8"?>
<comments xmlns="http://schemas.openxmlformats.org/spreadsheetml/2006/main">
  <authors>
    <author/>
  </authors>
  <commentLis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<sst xmlns="http://schemas.openxmlformats.org/spreadsheetml/2006/main" count="170" uniqueCount="84">
  <si>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</si>
  <si>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</si>
  <si>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</si>
  <si>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</si>
  <si>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</si>
  <si>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</si>
  <si>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</si>
  <si>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</si>
  <si>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</si>
  <si>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</si>
  <si>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</si>
  <si>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</si>
  <si>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</si>
  <si>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</si>
  <si>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</si>
  <si>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</si>
  <si>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</si>
  <si>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</si>
  <si>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</si>
  <si>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</si>
  <si>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</si>
  <si>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</si>
  <si>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</si>
  <si>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</si>
  <si>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</si>
  <si>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</si>
  <si>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</si>
  <si>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</si>
  <si>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</si>
  <si>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</si>
  <si>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</si>
  <si>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</si>
  <si>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</si>
  <si>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</si>
  <si>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</si>
  <si>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</si>
  <si>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</si>
  <si>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</si>
  <si>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</si>
  <si>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</si>
  <si>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</si>
  <si>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</si>
  <si>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</si>
  <si>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</si>
  <si>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</si>
  <si>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</si>
  <si>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</si>
  <si>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</si>
  <si>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</si>
  <si>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</si>
  <si>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</si>
  <si>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</si>
  <si>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</si>
  <si>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</si>
  <si>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</si>
  <si>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</si>
  <si>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</si>
  <si>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</si>
  <si>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</si>
  <si>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</si>
  <si>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</si>
  <si>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</si>
  <si>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</si>
  <si>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</si>
  <si>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</si>
  <si>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</si>
  <si>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</si>
  <si>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</si>
  <si>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</si>
  <si>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</si>
  <si>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</si>
  <si>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</si>
  <si>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</si>
  <si>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</si>
  <si>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</si>
  <si>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</si>
  <si>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</si>
  <si>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</si>
  <si>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</si>
  <si>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</si>
  <si>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</si>
  <si>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Ngân hàng giám sát: Ngân hàng TMCP Đầu tư và Phát triển Việt Nam - Chi nhánh Hà Thành</t>
  </si>
  <si>
    <t>Tên Quỹ: Quỹ Đầu tư Trái phiếu Linh hoạt VND</t>
  </si>
  <si>
    <t xml:space="preserve">Tên Công ty quản lý quỹ: Công ty TNHH Quản lý Quỹ đầu tư IPA PARTNER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</si>
</sst>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2"/>
    </font>
    <font>
      <sz val="13"/>
      <color theme="1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37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15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6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8" fillId="0" borderId="1" xfId="0" applyFont="1" applyBorder="1" applyAlignment="1">
      <alignment horizontal="center" vertical="justify"/>
    </xf>
    <xf numFmtId="0" fontId="9" fillId="0" borderId="1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3" fillId="2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left"/>
    </xf>
    <xf numFmtId="14" fontId="6" fillId="0" borderId="0" xfId="0" applyNumberFormat="1" applyFont="1" applyAlignment="1">
      <alignment horizontal="left"/>
    </xf>
    <xf numFmtId="164" fontId="9" fillId="0" borderId="1" xfId="1" applyFont="1" applyBorder="1" applyAlignment="1">
      <alignment horizontal="left"/>
    </xf>
    <xf numFmtId="10" fontId="9" fillId="0" borderId="1" xfId="2" applyNumberFormat="1" applyFont="1" applyBorder="1" applyAlignment="1">
      <alignment horizontal="right"/>
    </xf>
    <xf numFmtId="165" fontId="16" fillId="3" borderId="2" xfId="3" applyNumberFormat="1" applyFont="1" applyFill="1" applyBorder="1" applyAlignment="1">
      <alignment horizontal="right" vertical="center" wrapText="1"/>
    </xf>
    <xf numFmtId="165" fontId="0" fillId="0" borderId="0" xfId="1" applyNumberFormat="1" applyFont="1"/>
    <xf numFmtId="165" fontId="0" fillId="0" borderId="0" xfId="0" applyNumberFormat="1"/>
    <xf numFmtId="43" fontId="0" fillId="0" borderId="0" xfId="0" applyNumberFormat="1"/>
    <xf numFmtId="0" fontId="14" fillId="0" borderId="3" xfId="0" applyFont="1" applyBorder="1" applyAlignment="1">
      <alignment horizontal="left"/>
    </xf>
    <xf numFmtId="0" fontId="0" fillId="0" borderId="2" xfId="0" applyBorder="1"/>
    <xf numFmtId="14" fontId="17" fillId="0" borderId="0" xfId="0" applyNumberFormat="1" applyFont="1" applyAlignment="1">
      <alignment horizontal="left"/>
    </xf>
    <xf numFmtId="164" fontId="16" fillId="3" borderId="2" xfId="1" applyNumberFormat="1" applyFont="1" applyFill="1" applyBorder="1" applyAlignment="1">
      <alignment horizontal="right" vertical="center" wrapText="1"/>
    </xf>
    <xf numFmtId="14" fontId="6" fillId="0" borderId="0" xfId="0" applyNumberFormat="1" applyFont="1" applyAlignment="1">
      <alignment horizontal="left"/>
    </xf>
    <xf numFmtId="164" fontId="6" fillId="0" borderId="1" xfId="1" applyFont="1" applyBorder="1" applyAlignment="1">
      <alignment horizontal="left"/>
    </xf>
    <xf numFmtId="0" fontId="7" fillId="2" borderId="8" xfId="0" applyFont="1" applyFill="1" applyBorder="1" applyAlignment="1">
      <alignment horizontal="center" wrapText="1"/>
    </xf>
    <xf numFmtId="14" fontId="7" fillId="2" borderId="9" xfId="0" applyNumberFormat="1" applyFont="1" applyFill="1" applyBorder="1" applyAlignment="1">
      <alignment horizontal="center" wrapText="1"/>
    </xf>
    <xf numFmtId="0" fontId="7" fillId="2" borderId="10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right"/>
    </xf>
    <xf numFmtId="0" fontId="5" fillId="0" borderId="0" xfId="0" applyFont="1" applyAlignment="1">
      <alignment horizontal="center" vertical="justify"/>
    </xf>
    <xf numFmtId="0" fontId="11" fillId="0" borderId="0" xfId="0" applyFont="1" applyAlignment="1">
      <alignment horizontal="center" vertical="justify"/>
    </xf>
    <xf numFmtId="0" fontId="12" fillId="0" borderId="0" xfId="0" applyFont="1" applyAlignment="1">
      <alignment horizontal="center" vertical="justify"/>
    </xf>
    <xf numFmtId="0" fontId="6" fillId="0" borderId="0" xfId="0" applyFont="1" applyAlignment="1">
      <alignment horizontal="left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37">
    <cellStyle name="Comma" xfId="1" builtinId="3"/>
    <cellStyle name="Comma 2" xfId="5"/>
    <cellStyle name="Comma 2 2" xfId="25"/>
    <cellStyle name="Comma 2 5" xfId="3"/>
    <cellStyle name="Comma 2 5 2" xfId="23"/>
    <cellStyle name="Comma 3" xfId="8"/>
    <cellStyle name="Comma 3 2" xfId="26"/>
    <cellStyle name="Comma 4" xfId="19"/>
    <cellStyle name="Comma 4 2" xfId="34"/>
    <cellStyle name="Comma 5" xfId="21"/>
    <cellStyle name="Comma 5 2" xfId="36"/>
    <cellStyle name="Comma 6" xfId="22"/>
    <cellStyle name="Currency [0] 2" xfId="10"/>
    <cellStyle name="Normal" xfId="0" builtinId="0"/>
    <cellStyle name="Normal 10" xfId="11"/>
    <cellStyle name="Normal 10 2" xfId="27"/>
    <cellStyle name="Normal 11" xfId="4"/>
    <cellStyle name="Normal 11 2" xfId="24"/>
    <cellStyle name="Normal 2" xfId="6"/>
    <cellStyle name="Normal 3" xfId="7"/>
    <cellStyle name="Normal 4" xfId="12"/>
    <cellStyle name="Normal 4 2" xfId="28"/>
    <cellStyle name="Normal 5" xfId="13"/>
    <cellStyle name="Normal 5 2" xfId="29"/>
    <cellStyle name="Normal 6" xfId="14"/>
    <cellStyle name="Normal 6 2" xfId="30"/>
    <cellStyle name="Normal 7" xfId="15"/>
    <cellStyle name="Normal 7 2" xfId="31"/>
    <cellStyle name="Normal 8" xfId="16"/>
    <cellStyle name="Normal 8 2" xfId="32"/>
    <cellStyle name="Normal 9" xfId="17"/>
    <cellStyle name="Normal 9 2" xfId="33"/>
    <cellStyle name="Percent" xfId="2" builtinId="5"/>
    <cellStyle name="Percent 2" xfId="9"/>
    <cellStyle name="Percent 3" xfId="18"/>
    <cellStyle name="Percent 4" xfId="20"/>
    <cellStyle name="Percent 4 2" xfId="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5"/>
  <sheetViews>
    <sheetView view="pageBreakPreview" zoomScaleNormal="100" zoomScaleSheetLayoutView="100" workbookViewId="0">
      <selection activeCell="G8" sqref="G8"/>
    </sheetView>
  </sheetViews>
  <sheetFormatPr defaultRowHeight="12.75" x14ac:dyDescent="0.2"/>
  <cols>
    <col min="1" max="1" width="37" customWidth="1"/>
    <col min="2" max="2" width="7.42578125" customWidth="1"/>
    <col min="3" max="3" width="41.5703125" customWidth="1"/>
    <col min="4" max="4" width="46.140625" customWidth="1"/>
  </cols>
  <sheetData>
    <row r="1" spans="1:5" ht="30" customHeight="1" x14ac:dyDescent="0.2">
      <c r="A1" s="25" t="s">
        <v>0</v>
      </c>
      <c r="B1" s="25"/>
      <c r="C1" s="25"/>
      <c r="D1" s="25"/>
    </row>
    <row r="2" spans="1:5" ht="15" customHeight="1" x14ac:dyDescent="0.25">
      <c r="A2" s="1" t="s">
        <v>1</v>
      </c>
      <c r="B2" s="1" t="s">
        <v>1</v>
      </c>
      <c r="C2" s="2" t="s">
        <v>2</v>
      </c>
      <c r="D2" s="17">
        <v>46108</v>
      </c>
    </row>
    <row r="3" spans="1:5" ht="15" customHeight="1" x14ac:dyDescent="0.25">
      <c r="A3" s="1"/>
      <c r="B3" s="1" t="s">
        <v>1</v>
      </c>
      <c r="C3" s="2" t="s">
        <v>3</v>
      </c>
      <c r="D3" s="19">
        <f>IF(WEEKDAY(D2)=6,D2+2,D2)</f>
        <v>46110</v>
      </c>
      <c r="E3" s="8"/>
    </row>
    <row r="4" spans="1:5" ht="15" customHeight="1" x14ac:dyDescent="0.25">
      <c r="A4" s="1" t="s">
        <v>1</v>
      </c>
      <c r="B4" s="1" t="s">
        <v>1</v>
      </c>
      <c r="C4" s="1" t="s">
        <v>1</v>
      </c>
      <c r="D4" s="1" t="s">
        <v>1</v>
      </c>
    </row>
    <row r="5" spans="1:5" ht="15" customHeight="1" x14ac:dyDescent="0.25">
      <c r="A5" s="1" t="s">
        <v>83</v>
      </c>
      <c r="B5" s="1"/>
      <c r="C5" s="1"/>
      <c r="D5" s="1" t="s">
        <v>1</v>
      </c>
    </row>
    <row r="6" spans="1:5" ht="15" customHeight="1" x14ac:dyDescent="0.25">
      <c r="A6" s="1" t="s">
        <v>81</v>
      </c>
      <c r="B6" s="1"/>
      <c r="C6" s="1"/>
      <c r="D6" s="1" t="s">
        <v>1</v>
      </c>
    </row>
    <row r="7" spans="1:5" ht="15" customHeight="1" x14ac:dyDescent="0.25">
      <c r="A7" s="1" t="s">
        <v>82</v>
      </c>
      <c r="B7" s="1"/>
      <c r="C7" s="1"/>
      <c r="D7" s="1"/>
    </row>
    <row r="8" spans="1:5" ht="15" customHeight="1" x14ac:dyDescent="0.25">
      <c r="A8" s="1" t="str">
        <f>IF(D3=EOMONTH(D3,0),"Ngày định giá/Ngày giao dịch: ngày "&amp;DAY(WORKDAY(D3,1))&amp;" tháng "&amp;MONTH(WORKDAY(D3,1))&amp;" năm "&amp;YEAR(D3),"Ngày định giá/Ngày giao dịch: ngày "&amp;DAY(WORKDAY(D3,1))&amp;" tháng "&amp;MONTH(D3)&amp;" năm "&amp;YEAR(D3))</f>
        <v>Ngày định giá/Ngày giao dịch: ngày 30 tháng 3 năm 2026</v>
      </c>
      <c r="B8" s="1"/>
      <c r="C8" s="1"/>
      <c r="D8" s="1" t="s">
        <v>4</v>
      </c>
    </row>
    <row r="9" spans="1:5" ht="15" customHeight="1" x14ac:dyDescent="0.25">
      <c r="A9" s="1" t="s">
        <v>1</v>
      </c>
      <c r="B9" s="1" t="s">
        <v>1</v>
      </c>
      <c r="C9" s="1" t="s">
        <v>1</v>
      </c>
      <c r="D9" s="1" t="s">
        <v>5</v>
      </c>
    </row>
    <row r="10" spans="1:5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5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5" ht="15" customHeight="1" x14ac:dyDescent="0.25">
      <c r="A12" s="1" t="s">
        <v>1</v>
      </c>
      <c r="B12" s="3" t="s">
        <v>6</v>
      </c>
      <c r="C12" s="3" t="s">
        <v>7</v>
      </c>
      <c r="D12" s="3" t="s">
        <v>8</v>
      </c>
    </row>
    <row r="13" spans="1:5" ht="15" customHeight="1" x14ac:dyDescent="0.25">
      <c r="A13" s="1"/>
      <c r="B13" s="4" t="s">
        <v>9</v>
      </c>
      <c r="C13" s="4" t="s">
        <v>10</v>
      </c>
      <c r="D13" s="4" t="s">
        <v>11</v>
      </c>
    </row>
    <row r="14" spans="1:5" ht="15" customHeight="1" x14ac:dyDescent="0.25">
      <c r="A14" s="1"/>
      <c r="B14" s="4" t="s">
        <v>12</v>
      </c>
      <c r="C14" s="4" t="s">
        <v>13</v>
      </c>
      <c r="D14" s="4" t="s">
        <v>14</v>
      </c>
    </row>
    <row r="15" spans="1:5" ht="15" customHeight="1" x14ac:dyDescent="0.25">
      <c r="A15" s="1" t="s">
        <v>1</v>
      </c>
      <c r="B15" s="4" t="s">
        <v>15</v>
      </c>
      <c r="C15" s="4" t="s">
        <v>16</v>
      </c>
      <c r="D15" s="4" t="s">
        <v>17</v>
      </c>
    </row>
    <row r="16" spans="1:5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18</v>
      </c>
      <c r="C17" s="28" t="s">
        <v>19</v>
      </c>
      <c r="D17" s="28"/>
    </row>
    <row r="18" spans="1:4" ht="15" customHeight="1" x14ac:dyDescent="0.25">
      <c r="A18" s="1" t="s">
        <v>1</v>
      </c>
      <c r="B18" s="1" t="s">
        <v>1</v>
      </c>
      <c r="C18" s="28" t="s">
        <v>20</v>
      </c>
      <c r="D18" s="28"/>
    </row>
    <row r="19" spans="1:4" ht="15" customHeight="1" x14ac:dyDescent="0.25">
      <c r="A19" s="1" t="s">
        <v>1</v>
      </c>
      <c r="B19" s="1" t="s">
        <v>1</v>
      </c>
      <c r="C19" s="28" t="s">
        <v>21</v>
      </c>
      <c r="D19" s="28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2.25" customHeight="1" x14ac:dyDescent="0.2">
      <c r="A23" s="26" t="s">
        <v>22</v>
      </c>
      <c r="B23" s="26"/>
      <c r="C23" s="26" t="s">
        <v>23</v>
      </c>
      <c r="D23" s="26"/>
    </row>
    <row r="24" spans="1:4" ht="15" customHeight="1" x14ac:dyDescent="0.2">
      <c r="A24" s="27" t="s">
        <v>24</v>
      </c>
      <c r="B24" s="27"/>
      <c r="C24" s="27" t="s">
        <v>24</v>
      </c>
      <c r="D24" s="27"/>
    </row>
    <row r="25" spans="1:4" ht="15" customHeight="1" x14ac:dyDescent="0.25">
      <c r="A25" s="28" t="s">
        <v>1</v>
      </c>
      <c r="B25" s="28"/>
      <c r="C25" s="28" t="s">
        <v>1</v>
      </c>
      <c r="D25" s="28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24"/>
  <sheetViews>
    <sheetView tabSelected="1" view="pageBreakPreview" zoomScaleNormal="100" zoomScaleSheetLayoutView="100" workbookViewId="0">
      <selection activeCell="J17" sqref="J17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</cols>
  <sheetData>
    <row r="1" spans="1:4" ht="19.5" customHeight="1" x14ac:dyDescent="0.25">
      <c r="A1" s="29" t="s">
        <v>6</v>
      </c>
      <c r="B1" s="31" t="s">
        <v>25</v>
      </c>
      <c r="C1" s="21" t="s">
        <v>26</v>
      </c>
      <c r="D1" s="23" t="s">
        <v>27</v>
      </c>
    </row>
    <row r="2" spans="1:4" ht="19.5" customHeight="1" x14ac:dyDescent="0.25">
      <c r="A2" s="30"/>
      <c r="B2" s="32"/>
      <c r="C2" s="22">
        <v>46110</v>
      </c>
      <c r="D2" s="22">
        <v>46107</v>
      </c>
    </row>
    <row r="3" spans="1:4" ht="15" customHeight="1" x14ac:dyDescent="0.25">
      <c r="A3" s="7" t="s">
        <v>9</v>
      </c>
      <c r="B3" s="15" t="s">
        <v>28</v>
      </c>
      <c r="C3" s="16"/>
      <c r="D3" s="16"/>
    </row>
    <row r="4" spans="1:4" ht="15" customHeight="1" x14ac:dyDescent="0.25">
      <c r="A4" s="4" t="s">
        <v>29</v>
      </c>
      <c r="B4" s="4" t="s">
        <v>30</v>
      </c>
      <c r="C4" s="11">
        <v>113645361856</v>
      </c>
      <c r="D4" s="11">
        <v>113531066522</v>
      </c>
    </row>
    <row r="5" spans="1:4" ht="15" customHeight="1" x14ac:dyDescent="0.25">
      <c r="A5" s="4" t="s">
        <v>31</v>
      </c>
      <c r="B5" s="4" t="s">
        <v>32</v>
      </c>
      <c r="C5" s="11"/>
      <c r="D5" s="11"/>
    </row>
    <row r="6" spans="1:4" ht="15" customHeight="1" x14ac:dyDescent="0.25">
      <c r="A6" s="4" t="s">
        <v>33</v>
      </c>
      <c r="B6" s="4" t="s">
        <v>34</v>
      </c>
      <c r="C6" s="18">
        <v>11545.17</v>
      </c>
      <c r="D6" s="18">
        <v>11530.91</v>
      </c>
    </row>
    <row r="7" spans="1:4" ht="15" customHeight="1" x14ac:dyDescent="0.25">
      <c r="A7" s="7" t="s">
        <v>12</v>
      </c>
      <c r="B7" s="7" t="s">
        <v>35</v>
      </c>
      <c r="C7" s="24"/>
      <c r="D7" s="24"/>
    </row>
    <row r="8" spans="1:4" ht="15" customHeight="1" x14ac:dyDescent="0.25">
      <c r="A8" s="4" t="s">
        <v>36</v>
      </c>
      <c r="B8" s="4" t="s">
        <v>37</v>
      </c>
      <c r="C8" s="9">
        <v>9.0500000000000007</v>
      </c>
      <c r="D8" s="9">
        <v>9.0500000000000007</v>
      </c>
    </row>
    <row r="9" spans="1:4" ht="15" customHeight="1" x14ac:dyDescent="0.25">
      <c r="A9" s="4" t="s">
        <v>38</v>
      </c>
      <c r="B9" s="4" t="s">
        <v>39</v>
      </c>
      <c r="C9" s="20">
        <f>C8*C6</f>
        <v>104483.78850000001</v>
      </c>
      <c r="D9" s="20">
        <v>104354.73550000001</v>
      </c>
    </row>
    <row r="10" spans="1:4" ht="15" customHeight="1" x14ac:dyDescent="0.25">
      <c r="A10" s="4" t="s">
        <v>40</v>
      </c>
      <c r="B10" s="4" t="s">
        <v>41</v>
      </c>
      <c r="C10" s="10">
        <v>0</v>
      </c>
      <c r="D10" s="10">
        <v>0</v>
      </c>
    </row>
    <row r="13" spans="1:4" x14ac:dyDescent="0.2">
      <c r="C13" s="12"/>
      <c r="D13" s="12"/>
    </row>
    <row r="14" spans="1:4" x14ac:dyDescent="0.2">
      <c r="C14" s="12"/>
      <c r="D14" s="12"/>
    </row>
    <row r="15" spans="1:4" x14ac:dyDescent="0.2">
      <c r="C15" s="12"/>
      <c r="D15" s="12"/>
    </row>
    <row r="16" spans="1:4" x14ac:dyDescent="0.2">
      <c r="C16" s="12"/>
      <c r="D16" s="12"/>
    </row>
    <row r="17" spans="3:4" x14ac:dyDescent="0.2">
      <c r="C17" s="12"/>
      <c r="D17" s="12"/>
    </row>
    <row r="18" spans="3:4" x14ac:dyDescent="0.2">
      <c r="C18" s="12"/>
      <c r="D18" s="12" t="s">
        <v>1</v>
      </c>
    </row>
    <row r="19" spans="3:4" x14ac:dyDescent="0.2">
      <c r="C19" s="12"/>
      <c r="D19" s="12"/>
    </row>
    <row r="20" spans="3:4" x14ac:dyDescent="0.2">
      <c r="C20" s="12"/>
      <c r="D20" s="12"/>
    </row>
    <row r="23" spans="3:4" x14ac:dyDescent="0.2">
      <c r="C23" s="13"/>
      <c r="D23" s="13"/>
    </row>
    <row r="24" spans="3:4" x14ac:dyDescent="0.2">
      <c r="C24" s="14"/>
      <c r="D24" s="14"/>
    </row>
  </sheetData>
  <mergeCells count="2">
    <mergeCell ref="A1:A2"/>
    <mergeCell ref="B1:B2"/>
  </mergeCells>
  <pageMargins left="0.75" right="0.75" top="1" bottom="1" header="0.5" footer="0.5"/>
  <pageSetup scale="83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34"/>
  <sheetViews>
    <sheetView topLeftCell="A16" workbookViewId="0">
      <selection activeCell="B39" sqref="B39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</cols>
  <sheetData>
    <row r="1" spans="1:4" ht="15" customHeight="1" x14ac:dyDescent="0.25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 x14ac:dyDescent="0.25">
      <c r="A2" s="7" t="s">
        <v>42</v>
      </c>
      <c r="B2" s="7" t="s">
        <v>28</v>
      </c>
      <c r="C2" s="7"/>
      <c r="D2" s="7"/>
    </row>
    <row r="3" spans="1:4" ht="15" customHeight="1" x14ac:dyDescent="0.25">
      <c r="A3" s="7" t="s">
        <v>9</v>
      </c>
      <c r="B3" s="7" t="s">
        <v>43</v>
      </c>
      <c r="C3" s="7"/>
      <c r="D3" s="7"/>
    </row>
    <row r="4" spans="1:4" ht="15" customHeight="1" x14ac:dyDescent="0.25">
      <c r="A4" s="4" t="s">
        <v>29</v>
      </c>
      <c r="B4" s="4" t="s">
        <v>44</v>
      </c>
      <c r="C4" s="4"/>
      <c r="D4" s="4"/>
    </row>
    <row r="5" spans="1:4" ht="15" customHeight="1" x14ac:dyDescent="0.25">
      <c r="A5" s="4" t="s">
        <v>31</v>
      </c>
      <c r="B5" s="4" t="s">
        <v>45</v>
      </c>
      <c r="C5" s="4"/>
      <c r="D5" s="4"/>
    </row>
    <row r="6" spans="1:4" ht="15" customHeight="1" x14ac:dyDescent="0.25">
      <c r="A6" s="4" t="s">
        <v>33</v>
      </c>
      <c r="B6" s="4" t="s">
        <v>46</v>
      </c>
      <c r="C6" s="4"/>
      <c r="D6" s="4"/>
    </row>
    <row r="7" spans="1:4" ht="15" customHeight="1" x14ac:dyDescent="0.25">
      <c r="A7" s="7" t="s">
        <v>12</v>
      </c>
      <c r="B7" s="7" t="s">
        <v>47</v>
      </c>
      <c r="C7" s="7"/>
      <c r="D7" s="7"/>
    </row>
    <row r="8" spans="1:4" ht="15" customHeight="1" x14ac:dyDescent="0.25">
      <c r="A8" s="4" t="s">
        <v>36</v>
      </c>
      <c r="B8" s="4" t="s">
        <v>44</v>
      </c>
      <c r="C8" s="4"/>
      <c r="D8" s="4"/>
    </row>
    <row r="9" spans="1:4" ht="15" customHeight="1" x14ac:dyDescent="0.25">
      <c r="A9" s="4" t="s">
        <v>38</v>
      </c>
      <c r="B9" s="4" t="s">
        <v>45</v>
      </c>
      <c r="C9" s="4"/>
      <c r="D9" s="4"/>
    </row>
    <row r="10" spans="1:4" ht="15" customHeight="1" x14ac:dyDescent="0.25">
      <c r="A10" s="4" t="s">
        <v>40</v>
      </c>
      <c r="B10" s="4" t="s">
        <v>46</v>
      </c>
      <c r="C10" s="4"/>
      <c r="D10" s="4"/>
    </row>
    <row r="11" spans="1:4" ht="13.15" customHeight="1" x14ac:dyDescent="0.25">
      <c r="A11" s="7" t="s">
        <v>15</v>
      </c>
      <c r="B11" s="7" t="s">
        <v>48</v>
      </c>
      <c r="C11" s="7"/>
      <c r="D11" s="7"/>
    </row>
    <row r="12" spans="1:4" ht="15" customHeight="1" x14ac:dyDescent="0.25">
      <c r="A12" s="4" t="s">
        <v>49</v>
      </c>
      <c r="B12" s="4" t="s">
        <v>50</v>
      </c>
      <c r="C12" s="4"/>
      <c r="D12" s="4"/>
    </row>
    <row r="13" spans="1:4" ht="15" customHeight="1" x14ac:dyDescent="0.25">
      <c r="A13" s="4" t="s">
        <v>51</v>
      </c>
      <c r="B13" s="4" t="s">
        <v>52</v>
      </c>
      <c r="C13" s="4"/>
      <c r="D13" s="4"/>
    </row>
    <row r="14" spans="1:4" ht="15" customHeight="1" x14ac:dyDescent="0.25">
      <c r="A14" s="4" t="s">
        <v>53</v>
      </c>
      <c r="B14" s="4" t="s">
        <v>54</v>
      </c>
      <c r="C14" s="4"/>
      <c r="D14" s="4"/>
    </row>
    <row r="15" spans="1:4" ht="15" customHeight="1" x14ac:dyDescent="0.25">
      <c r="A15" s="7" t="s">
        <v>55</v>
      </c>
      <c r="B15" s="7" t="s">
        <v>56</v>
      </c>
      <c r="C15" s="7"/>
      <c r="D15" s="7"/>
    </row>
    <row r="16" spans="1:4" ht="15" customHeight="1" x14ac:dyDescent="0.25">
      <c r="A16" s="7" t="s">
        <v>57</v>
      </c>
      <c r="B16" s="7" t="s">
        <v>58</v>
      </c>
      <c r="C16" s="7"/>
      <c r="D16" s="7"/>
    </row>
    <row r="17" spans="1:4" ht="15" customHeight="1" x14ac:dyDescent="0.25">
      <c r="A17" s="4" t="s">
        <v>59</v>
      </c>
      <c r="B17" s="4" t="s">
        <v>60</v>
      </c>
      <c r="C17" s="4"/>
      <c r="D17" s="4"/>
    </row>
    <row r="18" spans="1:4" ht="15" customHeight="1" x14ac:dyDescent="0.25">
      <c r="A18" s="4" t="s">
        <v>61</v>
      </c>
      <c r="B18" s="4" t="s">
        <v>62</v>
      </c>
      <c r="C18" s="4"/>
      <c r="D18" s="4"/>
    </row>
    <row r="19" spans="1:4" ht="15" customHeight="1" x14ac:dyDescent="0.25">
      <c r="A19" s="7" t="s">
        <v>63</v>
      </c>
      <c r="B19" s="7" t="s">
        <v>35</v>
      </c>
      <c r="C19" s="7"/>
      <c r="D19" s="7"/>
    </row>
    <row r="20" spans="1:4" ht="15" customHeight="1" x14ac:dyDescent="0.25">
      <c r="A20" s="4" t="s">
        <v>64</v>
      </c>
      <c r="B20" s="4" t="s">
        <v>37</v>
      </c>
      <c r="C20" s="4"/>
      <c r="D20" s="4"/>
    </row>
    <row r="21" spans="1:4" ht="15" customHeight="1" x14ac:dyDescent="0.25">
      <c r="A21" s="4" t="s">
        <v>65</v>
      </c>
      <c r="B21" s="4" t="s">
        <v>39</v>
      </c>
      <c r="C21" s="4"/>
      <c r="D21" s="4"/>
    </row>
    <row r="22" spans="1:4" ht="15" customHeight="1" x14ac:dyDescent="0.25">
      <c r="A22" s="4" t="s">
        <v>66</v>
      </c>
      <c r="B22" s="4" t="s">
        <v>41</v>
      </c>
      <c r="C22" s="4"/>
      <c r="D22" s="4"/>
    </row>
    <row r="23" spans="1:4" ht="15" customHeight="1" x14ac:dyDescent="0.25">
      <c r="A23" s="7" t="s">
        <v>67</v>
      </c>
      <c r="B23" s="7" t="s">
        <v>68</v>
      </c>
      <c r="C23" s="7"/>
      <c r="D23" s="7"/>
    </row>
    <row r="24" spans="1:4" ht="15" customHeight="1" x14ac:dyDescent="0.25">
      <c r="A24" s="7" t="s">
        <v>9</v>
      </c>
      <c r="B24" s="7" t="s">
        <v>43</v>
      </c>
      <c r="C24" s="7"/>
      <c r="D24" s="7"/>
    </row>
    <row r="25" spans="1:4" ht="15" customHeight="1" x14ac:dyDescent="0.25">
      <c r="A25" s="7" t="s">
        <v>12</v>
      </c>
      <c r="B25" s="7" t="s">
        <v>47</v>
      </c>
      <c r="C25" s="7"/>
      <c r="D25" s="7"/>
    </row>
    <row r="26" spans="1:4" ht="15" customHeight="1" x14ac:dyDescent="0.25">
      <c r="A26" s="7" t="s">
        <v>15</v>
      </c>
      <c r="B26" s="7" t="s">
        <v>69</v>
      </c>
      <c r="C26" s="7"/>
      <c r="D26" s="7"/>
    </row>
    <row r="27" spans="1:4" ht="15" customHeight="1" x14ac:dyDescent="0.25">
      <c r="A27" s="7" t="s">
        <v>55</v>
      </c>
      <c r="B27" s="7" t="s">
        <v>70</v>
      </c>
      <c r="C27" s="7" t="s">
        <v>71</v>
      </c>
      <c r="D27" s="7" t="s">
        <v>71</v>
      </c>
    </row>
    <row r="28" spans="1:4" ht="15" customHeight="1" x14ac:dyDescent="0.25">
      <c r="A28" s="4" t="s">
        <v>72</v>
      </c>
      <c r="B28" s="4" t="s">
        <v>73</v>
      </c>
      <c r="C28" s="4"/>
      <c r="D28" s="4"/>
    </row>
    <row r="29" spans="1:4" ht="15" customHeight="1" x14ac:dyDescent="0.25">
      <c r="A29" s="4" t="s">
        <v>74</v>
      </c>
      <c r="B29" s="4" t="s">
        <v>75</v>
      </c>
      <c r="C29" s="4"/>
      <c r="D29" s="4"/>
    </row>
    <row r="30" spans="1:4" ht="15" customHeight="1" x14ac:dyDescent="0.25">
      <c r="A30" s="7" t="s">
        <v>57</v>
      </c>
      <c r="B30" s="7" t="s">
        <v>76</v>
      </c>
      <c r="C30" s="7"/>
      <c r="D30" s="7"/>
    </row>
    <row r="31" spans="1:4" ht="15" customHeight="1" x14ac:dyDescent="0.25">
      <c r="A31" s="4" t="s">
        <v>59</v>
      </c>
      <c r="B31" s="4" t="s">
        <v>60</v>
      </c>
      <c r="C31" s="4"/>
      <c r="D31" s="4"/>
    </row>
    <row r="32" spans="1:4" ht="15" customHeight="1" x14ac:dyDescent="0.25">
      <c r="A32" s="4" t="s">
        <v>61</v>
      </c>
      <c r="B32" s="4" t="s">
        <v>62</v>
      </c>
      <c r="C32" s="4"/>
      <c r="D32" s="4"/>
    </row>
    <row r="33" spans="1:4" ht="15" customHeight="1" x14ac:dyDescent="0.25">
      <c r="A33" s="28" t="s">
        <v>77</v>
      </c>
      <c r="B33" s="28"/>
      <c r="C33" s="28"/>
      <c r="D33" s="28"/>
    </row>
    <row r="34" spans="1:4" ht="15" customHeight="1" x14ac:dyDescent="0.25">
      <c r="A34" s="28" t="s">
        <v>78</v>
      </c>
      <c r="B34" s="28"/>
      <c r="C34" s="28"/>
      <c r="D34" s="28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C29" sqref="C29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6</v>
      </c>
      <c r="B1" s="6" t="s">
        <v>79</v>
      </c>
      <c r="C1" s="6" t="s">
        <v>7</v>
      </c>
    </row>
    <row r="2" spans="1:3" ht="15" customHeight="1" x14ac:dyDescent="0.25">
      <c r="A2" s="4" t="s">
        <v>80</v>
      </c>
      <c r="B2" s="4" t="s">
        <v>80</v>
      </c>
      <c r="C2" s="4" t="s">
        <v>80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5),",'Row':",ROW(QuyDinhGia_HangNgay!C5),",","'Format':'numberic'",",'Value':'",SUBSTITUTE(QuyDinhGia_HangNgay!C5,"'","\'"),"','TargetCode':''}")</f>
        <v>{'SheetId':'532945ab-6ee2-445c-968d-e7f02eb76aac','UId':'45b08bd2-96ec-4c18-a8e8-9e7e47bac452','Col':3,'Row':5,'Format':'numberic','Value':'','TargetCode':''}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3),",'Row':",ROW(QuyDinhGia_HangNgay!D3),",","'Format':'numberic'",",'Value':'",SUBSTITUTE(QuyDinhGia_HangNgay!D3,"'","\'"),"','TargetCode':''}")</f>
        <v>{'SheetId':'532945ab-6ee2-445c-968d-e7f02eb76aac','UId':'d132f729-b6c1-49cf-b9f5-ab3e04e5d79b','Col':4,'Row':3,'Format':'numberic','Value':'','TargetCode':''}</v>
      </c>
    </row>
    <row r="3" spans="1:1" x14ac:dyDescent="0.2">
      <c r="A3" t="e">
        <f>CONCATENATE("{'SheetId':'532945ab-6ee2-445c-968d-e7f02eb76aac'",",","'UId':'1f175759-6dcd-4ce2-a463-54620d3cec54'",",'Col':",COLUMN(QuyDinhGia_HangNgay!#REF!),",'Row':",ROW(QuyDinhGia_HangNgay!#REF!),",","'Format':'numberic'",",'Value':'",SUBSTITUTE(QuyDinhGia_HangNgay!#REF!,"'","\'"),"','TargetCode':''}")</f>
        <v>#REF!</v>
      </c>
    </row>
    <row r="4" spans="1:1" x14ac:dyDescent="0.2">
      <c r="A4" t="e">
        <f>CONCATENATE("{'SheetId':'532945ab-6ee2-445c-968d-e7f02eb76aac'",",","'UId':'df63451e-4881-4f55-9d40-3ad3e6256289'",",'Col':",COLUMN(QuyDinhGia_HangNgay!#REF!),",'Row':",ROW(QuyDinhGia_HangNgay!#REF!),",","'Format':'numberic'",",'Value':'",SUBSTITUTE(QuyDinhGia_HangNgay!#REF!,"'","\'"),"','TargetCode':''}")</f>
        <v>#REF!</v>
      </c>
    </row>
    <row r="5" spans="1:1" x14ac:dyDescent="0.2">
      <c r="A5" t="e">
        <f>CONCATENATE("{'SheetId':'532945ab-6ee2-445c-968d-e7f02eb76aac'",",","'UId':'2eff2f57-bc8b-45eb-a1ab-ce1a46dd2e39'",",'Col':",COLUMN(QuyDinhGia_HangNgay!#REF!),",'Row':",ROW(QuyDinhGia_HangNgay!#REF!),",","'Format':'numberic'",",'Value':'",SUBSTITUTE(QuyDinhGia_HangNgay!#REF!,"'","\'"),"','TargetCode':''}")</f>
        <v>#REF!</v>
      </c>
    </row>
    <row r="6" spans="1:1" x14ac:dyDescent="0.2">
      <c r="A6" t="str">
        <f>CONCATENATE("{'SheetId':'532945ab-6ee2-445c-968d-e7f02eb76aac'",",","'UId':'14241584-115f-4a0b-853a-c294e7421148'",",'Col':",COLUMN(QuyDinhGia_HangNgay!D5),",'Row':",ROW(QuyDinhGia_HangNgay!D5),",","'Format':'numberic'",",'Value':'",SUBSTITUTE(QuyDinhGia_HangNgay!D5,"'","\'"),"','TargetCode':''}")</f>
        <v>{'SheetId':'532945ab-6ee2-445c-968d-e7f02eb76aac','UId':'14241584-115f-4a0b-853a-c294e7421148','Col':4,'Row':5,'Format':'numberic','Value':'','TargetCode':''}</v>
      </c>
    </row>
    <row r="7" spans="1:1" x14ac:dyDescent="0.2">
      <c r="A7" t="e">
        <f>CONCATENATE("{'SheetId':'532945ab-6ee2-445c-968d-e7f02eb76aac'",",","'UId':'8922bb11-1c36-45a2-b95e-d93a0bfb38a0'",",'Col':",COLUMN(QuyDinhGia_HangNgay!#REF!),",'Row':",ROW(QuyDinhGia_HangNgay!#REF!),",","'Format':'numberic'",",'Value':'",SUBSTITUTE(QuyDinhGia_HangNgay!#REF!,"'","\'"),"','TargetCode':''}")</f>
        <v>#REF!</v>
      </c>
    </row>
    <row r="8" spans="1:1" x14ac:dyDescent="0.2">
      <c r="A8" t="e">
        <f>CONCATENATE("{'SheetId':'532945ab-6ee2-445c-968d-e7f02eb76aac'",",","'UId':'0386b55c-340a-4ccd-b981-23c5ede5d6b8'",",'Col':",COLUMN(QuyDinhGia_HangNgay!#REF!),",'Row':",ROW(QuyDinhGia_HangNgay!#REF!),",","'Format':'numberic'",",'Value':'",SUBSTITUTE(QuyDinhGia_HangNgay!#REF!,"'","\'"),"','TargetCode':''}")</f>
        <v>#REF!</v>
      </c>
    </row>
    <row r="9" spans="1:1" x14ac:dyDescent="0.2">
      <c r="A9" t="str">
        <f>CONCATENATE("{'SheetId':'532945ab-6ee2-445c-968d-e7f02eb76aac'",",","'UId':'52cfa2aa-2e4e-4d9b-aa94-408ee6db76ba'",",'Col':",COLUMN(QuyDinhGia_HangNgay!C7),",'Row':",ROW(QuyDinhGia_HangNgay!C7),",","'Format':'numberic'",",'Value':'",SUBSTITUTE(QuyDinhGia_HangNgay!C7,"'","\'"),"','TargetCode':''}")</f>
        <v>{'SheetId':'532945ab-6ee2-445c-968d-e7f02eb76aac','UId':'52cfa2aa-2e4e-4d9b-aa94-408ee6db76ba','Col':3,'Row':7,'Format':'numberic','Value':'','TargetCode':''}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7),",'Row':",ROW(QuyDinhGia_HangNgay!D7),",","'Format':'numberic'",",'Value':'",SUBSTITUTE(QuyDinhGia_HangNgay!D7,"'","\'"),"','TargetCode':''}")</f>
        <v>{'SheetId':'532945ab-6ee2-445c-968d-e7f02eb76aac','UId':'9a5146c2-fdd2-41ce-9041-29ea7556319e','Col':4,'Row':7,'Format':'numberic','Value':'','TargetCode':''}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8),",'Row':",ROW(QuyDinhGia_HangNgay!C8),",","'Format':'numberic'",",'Value':'",SUBSTITUTE(QuyDinhGia_HangNgay!C8,"'","\'"),"','TargetCode':''}")</f>
        <v>{'SheetId':'532945ab-6ee2-445c-968d-e7f02eb76aac','UId':'0122b8e6-6e98-44a3-b5f5-62119cc28b58','Col':3,'Row':8,'Format':'numberic','Value':'9.05','TargetCode':''}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8),",'Row':",ROW(QuyDinhGia_HangNgay!D8),",","'Format':'numberic'",",'Value':'",SUBSTITUTE(QuyDinhGia_HangNgay!D8,"'","\'"),"','TargetCode':''}")</f>
        <v>{'SheetId':'532945ab-6ee2-445c-968d-e7f02eb76aac','UId':'168f3043-fb6e-4c8d-b2e8-aadbc57d62ae','Col':4,'Row':8,'Format':'numberic','Value':'9.05','TargetCode':''}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9),",'Row':",ROW(QuyDinhGia_HangNgay!C9),",","'Format':'numberic'",",'Value':'",SUBSTITUTE(QuyDinhGia_HangNgay!C9,"'","\'"),"','TargetCode':''}")</f>
        <v>{'SheetId':'532945ab-6ee2-445c-968d-e7f02eb76aac','UId':'dc373327-812c-4574-a89b-45e7962c83f9','Col':3,'Row':9,'Format':'numberic','Value':'104483.7885','TargetCode':''}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9),",'Row':",ROW(QuyDinhGia_HangNgay!D9),",","'Format':'numberic'",",'Value':'",SUBSTITUTE(QuyDinhGia_HangNgay!D9,"'","\'"),"','TargetCode':''}")</f>
        <v>{'SheetId':'532945ab-6ee2-445c-968d-e7f02eb76aac','UId':'61429e25-1f7f-4225-afcd-4f77120fa043','Col':4,'Row':9,'Format':'numberic','Value':'104354.7355','TargetCode':''}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10),",'Row':",ROW(QuyDinhGia_HangNgay!C10),",","'Format':'numberic'",",'Value':'",SUBSTITUTE(QuyDinhGia_HangNgay!C10,"'","\'"),"','TargetCode':''}")</f>
        <v>{'SheetId':'532945ab-6ee2-445c-968d-e7f02eb76aac','UId':'edff4b95-f346-4d9f-b0ef-26cf1f17b229','Col':3,'Row':10,'Format':'numberic','Value':'0','TargetCode':''}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10),",'Row':",ROW(QuyDinhGia_HangNgay!D10),",","'Format':'numberic'",",'Value':'",SUBSTITUTE(QuyDinhGia_HangNgay!D10,"'","\'"),"','TargetCode':''}")</f>
        <v>{'SheetId':'532945ab-6ee2-445c-968d-e7f02eb76aac','UId':'2d8d3015-7339-4a4c-89aa-d8c5184315f6','Col':4,'Row':10,'Format':'numberic','Value':'0','TargetCode':''}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OJqY+agoJVMAQ1y4C4zS0GHRe80=</DigestValue>
    </Reference>
    <Reference URI="#idOfficeObject" Type="http://www.w3.org/2000/09/xmldsig#Object">
      <DigestMethod Algorithm="http://www.w3.org/2000/09/xmldsig#sha1"/>
      <DigestValue>5J7eKa4kWto6lF9bpLibFDE0lCs=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vQq60I+FfUdSVurWaCJxg0xiMDE=</DigestValue>
    </Reference>
  </SignedInfo>
  <SignatureValue>kIVPTtWEv8d0BQbihRWpSd2H77nFOX3PnkIWt59WBdx9S7HJ0LCfGR8hrBCAqBh8cNVhsGwt2eyP
7QeBxkT9tvT6r9NnqBSWz37ssV/3pywUTLPOqfM79F9jwta4k/N+U0/GUVSdkkEUXc9dkftKm9Ph
TImchu/bLPgxX5ch1K4PNFCHlLU/o9cbsWu8rrTeM3fWf19V6VXRRzj1lZwcMIe6RI7wawKhH0RI
hCW9dTtoTizbGqmMMQlWl6irP1z4HZXcvdtxvHGURVJ+5L7qTKPTZB7gjsCkIIPux+0VAlyUBDw2
dj0ySoJfC5zDSXT15qfG4QaOAqMiu3wLxqtx5w==</SignatureValue>
  <KeyInfo>
    <X509Data>
      <X509Certificate>MIIGHTCCBAWgAwIBAgIQVAEBAejrWKKfPpkkDCInojANBgkqhkiG9w0BAQsFADBZMRUwEwYDVQQD
DAxWTlBULUNBIFNIQTIxMzAxBgNVBAoMKlZJRVROQU0gUE9TVFMgQU5EIFRFTEVDT01NVU5JQ0FU
SU9OUyBHUk9VUDELMAkGA1UEBhMCVk4wHhcNMjUwNzA4MDExMTMxWhcNMjcwNzIwMTEwOTQ3WjCB
zTELMAkGA1UEBhMCVk4xEjAQBgNVBAgMCUjDgCBO4buYSTEVMBMGA1UEBwwMSG/DoG4gS2nhur9t
MW8wbQYDVQQDDGZOR8OCTiBIw4BORyBUSMavxqBORyBN4bqgSSBD4buUIFBI4bqmTiDEkOG6plUg
VMavIFbDgCBQSMOBVCBUUknhu4JOIFZJ4buGVCBOQU0gLSBDSEkgTkjDgU5IIEjDgCBUSMOATkgx
IjAgBgoJkiaJk/IsZAEBDBJNU1Q6MDEwMDE1MDYxOS0wNzMwggEiMA0GCSqGSIb3DQEBAQUAA4IB
DwAwggEKAoIBAQC9gXHTIb/SGzil9J7u8A5ykCjAWSpk6RRwE0QX4gHHX1uEelBNS33QrIJCDWej
uf0Yli66GtRwLP7/Zq+GXhoXUzqjmsKmK116dBKM6PKf89Uj4ySiveWOSw3Wdk7MCgA+IR069Ro6
gbS3a8xXtN4cbgzJWbdSX/5+FBCYozoxNBGaSCPPPfFqjsFPxhPw6MDlakoJQSb5+MfnvnRQhOMm
+e0x4TApVroGZX2iJsxSASL14WJFZB11Pn3KcmXdcjWNgSBJrk6p52X3kGVbQL4rD8UykNTJI7Yt
75b0kDWWdT/fu213rk5XL7H/eMw9Qw4PpwB4DJfvSYHBQHbqPA4nAgMBAAGjggFqMIIBZjAMBgNV
HRMBAf8EAjAAMB8GA1UdIwQYMBaAFGuVxMQpI8onE8sE8P106s29CP/BMIGHBggrBgEFBQcBAQR7
MHkwPgYIKwYBBQUHMAKGMmh0dHA6Ly9wdWIudm5wdC1jYS52bi9jZXJ0cy92bnB0Y2Etc2hhMjU2
LTIwMjQuY2VyMDcGCCsGAQUFBzABhitodHRwOi8vb2NzcC1zaGEyNTYudm5wdC1jYS52bi9yZXNw
b25kZXIyMDI0MB8GA1UdEQQYMBaBFGR2Y2suaHRoQGJpZHYuY29tLnZuMBUGA1UdJQQOMAwGCisG
AQQBgjcKAwwwRAYDVR0fBD0wOzA5oDegNYYzaHR0cDovL2NybC1zaGEyNTYudm5wdC1jYS52bi92
bnB0Y2Etc2hhMjU2LTIwMjQuY3JsMB0GA1UdDgQWBBS7PaeullEJ+x1hDsN0dcO6pKhSDzAOBgNV
HQ8BAf8EBAMCBPAwDQYJKoZIhvcNAQELBQADggIBANHD2WEBh5mje8caCWIqLaAb40qi1G1G8PV5
cdADYXgn7pJgGuz7TNyMkrfByJsksd5tS3QHokF2T270EuXPj/6SXvRIlo4yKREBeqFC7fcCv+oc
uytKL2lneUEJkA6q7UobPdlUzRoyUgqIKJnSXMr89KbJ0Ok90B4+5n1N83ie5BuL9l93NGE1AFgg
gJfEc+/2RP3dFLAONu6i8UmGWKuwR3miIUtusiK9lIJEaTTC4XOU2ZQJ4Xxm4glSozSMbb6XVrfD
iW+xKcZ38DmUFtQL/FPykOkD1RJ9++2bBSL7PItZYdSvAhJJwFNfLhEPb42sCIeayludBUdlSj4f
d37VLzrpEiBbV5+gY+Q0qgQa/f84VqNGJIiGdv1/m8lktkjsRJA5ZsOBgOOfWQAjqbq0jNpUzaEg
TMqeYbbSkK/awxutOzg8X9i3QD3xE3rGjt5WwgSXcwR2XN009Nc1N+cM57tQN7ZXaZErT7CBM7xf
aGlgJxFNVGOPrC887PnMu/CWqqwJyKIK7DTH6AXjfwg/klxolPrOeztTXaHlxcYuq7Xd4uLznNEY
+9Kh9Ca+LpbV1vp7HcM3Lxu36JNlDDSt6dwcwhe2JuV5eoHfLR4nw5617NJVUJfyzLB7sW2oX3DK
s+eK3Sz1BFJ+q6wDO7k6mXMRVppVZNpq5P3ChP93</X509Certificate>
    </X509Data>
  </KeyInfo>
  <Object xmlns:mdssi="http://schemas.openxmlformats.org/package/2006/digital-signature" Id="idPackageObject">
    <Manifest>
      <Reference URI="/xl/calcChain.xml?ContentType=application/vnd.openxmlformats-officedocument.spreadsheetml.calcChain+xml">
        <DigestMethod Algorithm="http://www.w3.org/2000/09/xmldsig#sha1"/>
        <DigestValue>HY7wtCkzYKG3fj3vRapyAottksw=</DigestValue>
      </Reference>
      <Reference URI="/xl/styles.xml?ContentType=application/vnd.openxmlformats-officedocument.spreadsheetml.styles+xml">
        <DigestMethod Algorithm="http://www.w3.org/2000/09/xmldsig#sha1"/>
        <DigestValue>Cnah4/PuJYX5oLtQ1+gT/XmaKmI=</DigestValue>
      </Reference>
      <Reference URI="/xl/theme/theme1.xml?ContentType=application/vnd.openxmlformats-officedocument.theme+xml">
        <DigestMethod Algorithm="http://www.w3.org/2000/09/xmldsig#sha1"/>
        <DigestValue>MBfsh6qj6yj77RmHbDz7Lb/rFTE=</DigestValue>
      </Reference>
      <Reference URI="/xl/worksheets/sheet5.xml?ContentType=application/vnd.openxmlformats-officedocument.spreadsheetml.worksheet+xml">
        <DigestMethod Algorithm="http://www.w3.org/2000/09/xmldsig#sha1"/>
        <DigestValue>nekx2dSX/r1wQf9g+CRCcfpTcB4=</DigestValue>
      </Reference>
      <Reference URI="/xl/drawings/vmlDrawing1.vml?ContentType=application/vnd.openxmlformats-officedocument.vmlDrawing">
        <DigestMethod Algorithm="http://www.w3.org/2000/09/xmldsig#sha1"/>
        <DigestValue>+fShdH5fLdyHn/fX1eezfhjARLo=</DigestValue>
      </Reference>
      <Reference URI="/xl/sharedStrings.xml?ContentType=application/vnd.openxmlformats-officedocument.spreadsheetml.sharedStrings+xml">
        <DigestMethod Algorithm="http://www.w3.org/2000/09/xmldsig#sha1"/>
        <DigestValue>fqNVgM5FGYfAMA5T6d3bWkaA5BU=</DigestValue>
      </Reference>
      <Reference URI="/xl/comments2.xml?ContentType=application/vnd.openxmlformats-officedocument.spreadsheetml.comments+xml">
        <DigestMethod Algorithm="http://www.w3.org/2000/09/xmldsig#sha1"/>
        <DigestValue>OkUeZyOnXhciIBpV9y369bHsj04=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Ua4thr1UnukRDPQpjxdFInSeW5w=</DigestValue>
      </Reference>
      <Reference URI="/xl/comments1.xml?ContentType=application/vnd.openxmlformats-officedocument.spreadsheetml.comments+xml">
        <DigestMethod Algorithm="http://www.w3.org/2000/09/xmldsig#sha1"/>
        <DigestValue>fh+rFLyEzlcpqeOMD3++oT3AS80=</DigestValue>
      </Reference>
      <Reference URI="/xl/comments3.xml?ContentType=application/vnd.openxmlformats-officedocument.spreadsheetml.comments+xml">
        <DigestMethod Algorithm="http://www.w3.org/2000/09/xmldsig#sha1"/>
        <DigestValue>X4w/xl+rdLI+m1sN0/px223TFBU=</DigestValue>
      </Reference>
      <Reference URI="/xl/drawings/vmlDrawing3.vml?ContentType=application/vnd.openxmlformats-officedocument.vmlDrawing">
        <DigestMethod Algorithm="http://www.w3.org/2000/09/xmldsig#sha1"/>
        <DigestValue>dnHB63qloA3XaK6Ofd+g10+I8Ew=</DigestValue>
      </Reference>
      <Reference URI="/xl/drawings/vmlDrawing2.vml?ContentType=application/vnd.openxmlformats-officedocument.vmlDrawing">
        <DigestMethod Algorithm="http://www.w3.org/2000/09/xmldsig#sha1"/>
        <DigestValue>nexHViiVxnOpjS1TnAk4ebpQMeE=</DigestValue>
      </Reference>
      <Reference URI="/xl/workbook.xml?ContentType=application/vnd.openxmlformats-officedocument.spreadsheetml.sheet.main+xml">
        <DigestMethod Algorithm="http://www.w3.org/2000/09/xmldsig#sha1"/>
        <DigestValue>uLT7rLycRRSnwB9WHh7UT3zHwOk=</DigestValue>
      </Reference>
      <Reference URI="/xl/worksheets/sheet4.xml?ContentType=application/vnd.openxmlformats-officedocument.spreadsheetml.worksheet+xml">
        <DigestMethod Algorithm="http://www.w3.org/2000/09/xmldsig#sha1"/>
        <DigestValue>ty/oa7CJn7ms9odw9jBM8bYy/TM=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Ua4thr1UnukRDPQpjxdFInSeW5w=</DigestValue>
      </Reference>
      <Reference URI="/xl/worksheets/sheet1.xml?ContentType=application/vnd.openxmlformats-officedocument.spreadsheetml.worksheet+xml">
        <DigestMethod Algorithm="http://www.w3.org/2000/09/xmldsig#sha1"/>
        <DigestValue>gvQk/5dHJSBZuSZte8L0zABtSPc=</DigestValue>
      </Reference>
      <Reference URI="/xl/worksheets/sheet3.xml?ContentType=application/vnd.openxmlformats-officedocument.spreadsheetml.worksheet+xml">
        <DigestMethod Algorithm="http://www.w3.org/2000/09/xmldsig#sha1"/>
        <DigestValue>bdZkEsVsHuI6CSI3bsWRMA6zUDs=</DigestValue>
      </Reference>
      <Reference URI="/xl/worksheets/sheet2.xml?ContentType=application/vnd.openxmlformats-officedocument.spreadsheetml.worksheet+xml">
        <DigestMethod Algorithm="http://www.w3.org/2000/09/xmldsig#sha1"/>
        <DigestValue>uVtnD2scyOL0Uw+zwLoQ5vMOkcY=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+l4KHWroQHcAbY35tFJmIMS51U4=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CV8H4ts81kF7fgwm6KC6MHke0cc=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zQmFRjszBlXyWLAQ1SpKx6v/+lQ=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D4YddJbSVFIG4f45ddAiW+J8oL8=</DigestValue>
      </Reference>
    </Manifest>
    <SignatureProperties>
      <SignatureProperty Id="idSignatureTime" Target="#idPackageSignature">
        <mdssi:SignatureTime>
          <mdssi:Format>YYYY-MM-DDThh:mm:ssTZD</mdssi:Format>
          <mdssi:Value>2026-03-30T08:37:45Z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2026-03-30T08:37:45Z</xd:SigningTime>
          <xd:SigningCertificate>
            <xd:Cert>
              <xd:CertDigest>
                <DigestMethod Algorithm="http://www.w3.org/2000/09/xmldsig#sha1"/>
                <DigestValue>rECSuvS42DEA0qj75IAyEj5/oi0=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VuPwVFG9u/2DheSX0x/ycda11bBazfOZCNuCqW0U/xM=</DigestValue>
    </Reference>
    <Reference Type="http://www.w3.org/2000/09/xmldsig#Object" URI="#idOfficeObject">
      <DigestMethod Algorithm="http://www.w3.org/2001/04/xmlenc#sha256"/>
      <DigestValue>SoA/XDvjMv0E4O88rzLP2T4q59P6Jda7QpjiKAIWWGM=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wOqIvuaThxbYa85CcO01F/q2S3kKnYEmI9pKoeDke/w=</DigestValue>
    </Reference>
  </SignedInfo>
  <SignatureValue>EzcZC9sXzjzZubIvSSBcemZMTffoQlJunxAxfbiDQa+OPRtxupixW8+lIYzsZ5tan/4m8Bp9hI94
ivvAH/KfqBxIoNwnI0FSgte6TMVmOwK0UWqfRz9DYP9pRBV8xY469l0HgV7sDAP2/XF2b41Cp8tc
nW2bm3w5V0sugwjL5eJGQjGjIGQP8y8RsugJtXeOOOASLYUrjWztv12gY5Oqx0E8TNApSGGvD4fn
aHva84A/EhQywG4PaLl9d3OjFDDanj8cw+EmooQkdZUK/rbjHh1YOLCZFucuDtUtRehkZd6SgFCT
P4qR8sLRXnyG4DEN+fWx0USdYuE4U56fS+336Q==</SignatureValue>
  <KeyInfo>
    <X509Data>
      <X509Certificate>MIIF+TCCA+GgAwIBAgIQVAEBASFMBbsccVBdu7DmUTANBgkqhkiG9w0BAQsFADBZMRUwEwYDVQQDDAxWTlBULUNBIFNIQTIxMzAxBgNVBAoMKlZJRVROQU0gUE9TVFMgQU5EIFRFTEVDT01NVU5JQ0FUSU9OUyBHUk9VUDELMAkGA1UEBhMCVk4wHhcNMjYwMjI3MDgzMTM0WhcNMjgwNzE3MTEwOTQ3WjCBpDELMAkGA1UEBhMCVk4xEjAQBgNVBAgMCUjDgCBO4buYSTEhMB8GA1UEBwwYUGjGsOG7nW5nIEhhaSBCw6AgVHLGsG5nMT4wPAYDVQQDDDVDw5RORyBUWSBUTkhIIFFV4bqiTiBMw50gUVXhu7ggxJDhuqZVIFTGryBJUEEgUEFSVE5FUjEeMBwGCgmSJomT8ixkAQEMDk1TVDowMTAyNzAzMTc4MIIBIjANBgkqhkiG9w0BAQEFAAOCAQ8AMIIBCgKCAQEA0WOpjUdMTr1YGHftxE+N2349AVXPiCsCJRL2HEkGGmNk1MywhkkoM5ymrQkrFZ6CAkLkOBB255rprF87et5RweSf9PqKuVrshulRGfJaLODw1GFZvvv9csvPHdxO6m4gtN78xw3RYKpg5qyyK+DFjMdAhwzwv82DjuZDDqms+2AiDvNc+iw8mTmRwXBLuG1Wz1bsPpXjvK+V1nLzfNhYHuZnUg/7XEdLJn5M7itvVokP8FtVcsdZgPNVayls5EU9kIXnRgxW3XbnHqWwx2OExAktJEZWuQyzJqywGh3QcDrz54HbTtPW6morLvmgmFkMEobvrWLTBpvZLP3gnH02pwIDAQABo4IBbzCCAWswDAYDVR0TAQH/BAIwADAfBgNVHSMEGDAWgBRrlcTEKSPKJxPLBPD9dOrNvQj/wTCBhwYIKwYBBQUHAQEEezB5MD4GCCsGAQUFBzAChjJodHRwOi8vcHViLnZucHQtY2Eudm4vY2VydHMvdm5wdGNhLXNoYTI1Ni0yMDI0LmNlcjA3BggrBgEFBQcwAYYraHR0cDovL29jc3Atc2hhMjU2LnZucHQtY2Eudm4vcmVzcG9uZGVyMjAyNDAkBgNVHREEHTAbgRlsYW4ubmd1eWVudGh1eUBpcGEuY29tLnZuMBUGA1UdJQQOMAwGCisGAQQBgjcKAwwwRAYDVR0fBD0wOzA5oDegNYYzaHR0cDovL2NybC1zaGEyNTYudm5wdC1jYS52bi92bnB0Y2Etc2hhMjU2LTIwMjQuY3JsMB0GA1UdDgQWBBRi0ZjksNdWfTdgz6oOx70hGzo9CjAOBgNVHQ8BAf8EBAMCBPAwDQYJKoZIhvcNAQELBQADggIBANBgjds2EOnGvK04wheuoTbkIdKtUt5s9poYKRY8M15Lx4pJ/K9UMTfPg7LqXvRLiPZZLyiLW7Lsw6Iv+BEYqMAcNXoUFOG+pBk5gy3kXhWhSIrHYCR907nVJP+Ito/rFPoIuHs2ZI+ko156zZlf5+r2+qGuAx6muXIZ9bUyriDEjAHfYqQaWCRLv1U3C6vv++c7+UyvGE/O2fzyGRT4c2F/y7coQ/+CXLCxfVZGl5yjKDKh9E0zFsn0QIv/rrs+5lEdH8EKQl6gn2OdSe3QQSDx5F/avaLsnDcgN4KRiOlHglAkcUKLDtVc5g2AC83uMZeluPt3xo26LMQPekILACvxS+YTODCs1BkwfynJlhph67Rn7jQxXe37ru8ru79GmL2EFM4PGAshI+S0RvzUoNj7iDlAaidXkQyoflNYhURlCopkQrCc8ySMby/iAdS+/usROOB6nVFnnj4qUzvRO5DyuJbRZ+PJVsXuC5F6OUiskUdLwlHaGur79offZbJwlZfnm1iDSl3xPhohINiNTxXZkaxgUHAmdKKmEVBqh0sidV8GZBXi9x73UrnRFC8PPWWUO8DGCSeQQwsPHamR68VkwfJ46l9Kcoowfr+QFtlNwo0U9Xyg6Zwo3TgrJ4TOko28bXiDoiT4rgb+pWE5zZ8Lj9AQtdg8NuVwcY7+N/sg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IfB+CU7Dof8zjQ7PioP/DWl/EeiuclFAy0p5aHFId5k=</DigestValue>
      </Reference>
      <Reference URI="/xl/comments1.xml?ContentType=application/vnd.openxmlformats-officedocument.spreadsheetml.comments+xml">
        <DigestMethod Algorithm="http://www.w3.org/2001/04/xmlenc#sha256"/>
        <DigestValue>D0DWG/Pxll5X3nGcfYCKUqzPHW4NdI1C1L45e5oDCz0=</DigestValue>
      </Reference>
      <Reference URI="/xl/comments2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3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wEEGu7MEwGa/QrCc8lEFsY4S+7XWsvlCIrAqDW8LvLE=</DigestValue>
      </Reference>
      <Reference URI="/xl/drawings/vmlDrawing2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3.vml?ContentType=application/vnd.openxmlformats-officedocument.vmlDrawing">
        <DigestMethod Algorithm="http://www.w3.org/2001/04/xmlenc#sha256"/>
        <DigestValue>kIO3ruidNEPtmKjruxb5PEcexIwAZSnsq3bwVu+ib5A=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sharedStrings.xml?ContentType=application/vnd.openxmlformats-officedocument.spreadsheetml.sharedStrings+xml">
        <DigestMethod Algorithm="http://www.w3.org/2001/04/xmlenc#sha256"/>
        <DigestValue>cdAQ7uNqqp52Vj2/GYx3opKIUCbi3hGSjkB93jPBKaE=</DigestValue>
      </Reference>
      <Reference URI="/xl/styles.xml?ContentType=application/vnd.openxmlformats-officedocument.spreadsheetml.styles+xml">
        <DigestMethod Algorithm="http://www.w3.org/2001/04/xmlenc#sha256"/>
        <DigestValue>tvz2MkiWhaYF71vmvqM7P2atosACS5t7Ih0I7awoFUY=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fWGQCF80c7AWVHLFtChvF/nDxf3UxUUvRIvCFY2FGKg=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3LGHJcwwP5qHp0ojw8pTFHgvfdIe72BR7GBN09dcrUI=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RXXLKTiFXMSKYXVhBCMM9UET0XuMzLiu4ew+TyiV164=</DigestValue>
      </Reference>
      <Reference URI="/xl/worksheets/sheet1.xml?ContentType=application/vnd.openxmlformats-officedocument.spreadsheetml.worksheet+xml">
        <DigestMethod Algorithm="http://www.w3.org/2001/04/xmlenc#sha256"/>
        <DigestValue>DGvv77qz5bUJ7b3qBMoc7wXVz+XjtV7jAPSMwNUhC0A=</DigestValue>
      </Reference>
      <Reference URI="/xl/worksheets/sheet2.xml?ContentType=application/vnd.openxmlformats-officedocument.spreadsheetml.worksheet+xml">
        <DigestMethod Algorithm="http://www.w3.org/2001/04/xmlenc#sha256"/>
        <DigestValue>UKjHvi/JbE+FBx24g6d1i8tgqcHh3noUooz681kCAss=</DigestValue>
      </Reference>
      <Reference URI="/xl/worksheets/sheet3.xml?ContentType=application/vnd.openxmlformats-officedocument.spreadsheetml.worksheet+xml">
        <DigestMethod Algorithm="http://www.w3.org/2001/04/xmlenc#sha256"/>
        <DigestValue>jReVFKOvo/1E6uL732Bbd/PB1D6QAaUDSsIt92oBHsQ=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KA8nwZdReVxNEnC1nsTigYRfocguxw/3A3ehmdMUuyU=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2026-03-30T11:51:43Z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2026-03-30T11:51:43Z</xd:SigningTime>
          <xd:SigningCertificate>
            <xd:Cert>
              <xd:CertDigest>
                <DigestMethod Algorithm="http://www.w3.org/2001/04/xmlenc#sha256"/>
                <DigestValue>pvYBCaeU7Fw4zkuv+Q3Hl+b1nnLZ2dMj4tlWz93tBXw=</DigestValue>
              </xd:CertDigest>
              <xd:IssuerSerial>
                <X509IssuerName>C=VN, O=VIETNAM POSTS AND TELECOMMUNICATIONS GROUP, CN=VNPT-CA SHA2</X509IssuerName>
                <X509SerialNumber>111660364314734145067301247986722465361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Tong quan</vt:lpstr>
      <vt:lpstr>QuyDinhGia_HangNgay</vt:lpstr>
      <vt:lpstr>QuyDinhGia_Khac</vt:lpstr>
      <vt:lpstr>PhanHoiNHGS_06281</vt:lpstr>
      <vt:lpstr>SheetHidden</vt:lpstr>
      <vt:lpstr>QuyDinhGia_HangNgay!Print_Area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Trinh Thi Thao Mien</cp:lastModifiedBy>
  <cp:lastPrinted>2025-07-02T07:17:47Z</cp:lastPrinted>
  <dcterms:created xsi:type="dcterms:W3CDTF">2021-05-17T07:04:34Z</dcterms:created>
  <dcterms:modified xsi:type="dcterms:W3CDTF">2026-03-30T08:19:15Z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