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docProps/custom.xml" ContentType="application/vnd.openxmlformats-officedocument.custom-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omments1.xml" ContentType="application/vnd.openxmlformats-officedocument.spreadsheetml.comment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BF - QUY DAU TU TRAI PHIEU VND - 12388789 - BIDB536666\KÝ SỐ\2025\"/>
    </mc:Choice>
  </mc:AlternateContent>
  <bookViews>
    <workbookView xWindow="0" yWindow="0" windowWidth="28800" windowHeight="12180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definedNames>
    <definedName name="_xlnm.Print_Area" localSheetId="1">QuyDinhGia_HangNgay!$A$1:$D$12</definedName>
  </definedNames>
  <calcPr calcId="162913"/>
</workbook>
</file>

<file path=xl/calcChain.xml><?xml version="1.0" encoding="utf-8"?>
<calcChain xmlns="http://schemas.openxmlformats.org/spreadsheetml/2006/main">
  <c r="C9" i="2" l="1"/>
  <c r="C10" i="2" l="1"/>
  <c r="D3" i="1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<sst xmlns="http://schemas.openxmlformats.org/spreadsheetml/2006/main" count="169" uniqueCount="84">
  <si>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</si>
  <si>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</si>
  <si>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</si>
  <si>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</si>
  <si>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</si>
  <si>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</si>
  <si>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</si>
  <si>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</si>
  <si>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</si>
  <si>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</si>
  <si>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</si>
  <si>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</si>
  <si>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</si>
  <si>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</si>
  <si>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</si>
  <si>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</si>
  <si>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</si>
  <si>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</si>
  <si>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</si>
  <si>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</si>
  <si>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</si>
  <si>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</si>
  <si>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</si>
  <si>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</si>
  <si>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</si>
  <si>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</si>
  <si>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</si>
  <si>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</si>
  <si>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</si>
  <si>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</si>
  <si>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</si>
  <si>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</si>
  <si>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</si>
  <si>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</si>
  <si>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</si>
  <si>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</si>
  <si>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</si>
  <si>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</si>
  <si>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</si>
  <si>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</si>
  <si>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</si>
  <si>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</si>
  <si>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</si>
  <si>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</si>
  <si>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</si>
  <si>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</si>
  <si>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</si>
  <si>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</si>
  <si>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</si>
  <si>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</si>
  <si>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</si>
  <si>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</si>
  <si>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</si>
  <si>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</si>
  <si>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</si>
  <si>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</si>
  <si>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</si>
  <si>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</si>
  <si>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</si>
  <si>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</si>
  <si>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</si>
  <si>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</si>
  <si>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</si>
  <si>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</si>
  <si>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</si>
  <si>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</si>
  <si>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</si>
  <si>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</si>
  <si>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</si>
  <si>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</si>
  <si>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</si>
  <si>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</si>
  <si>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</si>
  <si>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</si>
  <si>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</si>
  <si>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</si>
  <si>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</si>
  <si>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</si>
  <si>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</si>
  <si>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</si>
  <si>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</si>
  <si>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</si>
  <si>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Công ty quản lý quỹ: Công ty TNHH MTV Quản Lý Quỹ ĐTCK IPA</t>
  </si>
  <si>
    <t>Tên Quỹ: Quỹ Đầu tư Trái phiếu VND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</si>
</sst>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4" formatCode="_(* #,##0.00_);_(* \(#,##0.00\);_(* &quot;-&quot;??_);_(@_)"/>
    <numFmt numFmtId="165" formatCode="_-* #,##0.00\ _₫_-;\-* #,##0.00\ _₫_-;_-* &quot;-&quot;??\ _₫_-;_-@_-"/>
    <numFmt numFmtId="166" formatCode="_(* #,##0_);_(* \(#,##0\);_(* &quot;-&quot;??_);_(@_)"/>
    <numFmt numFmtId="167" formatCode="_-* #,##0.00000_-;\-* #,##0.00000_-;_-* &quot;-&quot;??_-;_-@_-"/>
    <numFmt numFmtId="168" formatCode="_(* #,##0.000000_);_(* \(#,##0.000000\);_(* &quot;-&quot;??_);_(@_)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</borders>
  <cellStyleXfs count="23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164" fontId="3" fillId="0" borderId="0" applyFont="0" applyFill="0" applyBorder="0" applyAlignment="0" applyProtection="0"/>
    <xf numFmtId="0" fontId="3" fillId="0" borderId="0"/>
    <xf numFmtId="0" fontId="14" fillId="0" borderId="0"/>
    <xf numFmtId="16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3" fillId="0" borderId="0" applyFont="0" applyFill="0" applyBorder="0" applyAlignment="0" applyProtection="0"/>
  </cellStyleXfs>
  <cellXfs count="35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7" fillId="0" borderId="1" xfId="0" applyFont="1" applyBorder="1" applyAlignment="1">
      <alignment horizontal="center" vertical="justify"/>
    </xf>
    <xf numFmtId="0" fontId="8" fillId="0" borderId="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12" fillId="2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left"/>
    </xf>
    <xf numFmtId="14" fontId="5" fillId="0" borderId="0" xfId="0" applyNumberFormat="1" applyFont="1" applyAlignment="1">
      <alignment horizontal="left"/>
    </xf>
    <xf numFmtId="164" fontId="8" fillId="0" borderId="1" xfId="1" applyFont="1" applyBorder="1" applyAlignment="1">
      <alignment horizontal="left"/>
    </xf>
    <xf numFmtId="10" fontId="8" fillId="0" borderId="1" xfId="2" applyNumberFormat="1" applyFont="1" applyBorder="1" applyAlignment="1">
      <alignment horizontal="right"/>
    </xf>
    <xf numFmtId="166" fontId="15" fillId="3" borderId="2" xfId="3" applyNumberFormat="1" applyFont="1" applyFill="1" applyBorder="1" applyAlignment="1">
      <alignment horizontal="right" vertical="center" wrapText="1"/>
    </xf>
    <xf numFmtId="164" fontId="15" fillId="3" borderId="2" xfId="8" applyFont="1" applyFill="1" applyBorder="1" applyAlignment="1">
      <alignment horizontal="right" vertical="center" wrapText="1"/>
    </xf>
    <xf numFmtId="166" fontId="0" fillId="0" borderId="0" xfId="1" applyNumberFormat="1" applyFont="1"/>
    <xf numFmtId="166" fontId="0" fillId="0" borderId="0" xfId="0" applyNumberFormat="1"/>
    <xf numFmtId="43" fontId="0" fillId="0" borderId="0" xfId="0" applyNumberFormat="1"/>
    <xf numFmtId="0" fontId="13" fillId="0" borderId="3" xfId="0" applyFont="1" applyBorder="1" applyAlignment="1">
      <alignment horizontal="left"/>
    </xf>
    <xf numFmtId="0" fontId="6" fillId="2" borderId="4" xfId="0" applyFont="1" applyFill="1" applyBorder="1" applyAlignment="1">
      <alignment horizontal="center" wrapText="1"/>
    </xf>
    <xf numFmtId="0" fontId="0" fillId="0" borderId="2" xfId="0" applyBorder="1"/>
    <xf numFmtId="166" fontId="5" fillId="0" borderId="1" xfId="1" applyNumberFormat="1" applyFont="1" applyBorder="1" applyAlignment="1">
      <alignment horizontal="left"/>
    </xf>
    <xf numFmtId="14" fontId="16" fillId="0" borderId="0" xfId="0" applyNumberFormat="1" applyFont="1" applyAlignment="1">
      <alignment horizontal="left"/>
    </xf>
    <xf numFmtId="167" fontId="0" fillId="0" borderId="0" xfId="0" applyNumberFormat="1"/>
    <xf numFmtId="9" fontId="0" fillId="0" borderId="0" xfId="2" applyFont="1"/>
    <xf numFmtId="168" fontId="0" fillId="0" borderId="0" xfId="1" applyNumberFormat="1" applyFont="1"/>
    <xf numFmtId="14" fontId="6" fillId="2" borderId="8" xfId="0" applyNumberFormat="1" applyFont="1" applyFill="1" applyBorder="1" applyAlignment="1">
      <alignment horizontal="center" wrapText="1"/>
    </xf>
    <xf numFmtId="0" fontId="6" fillId="2" borderId="9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left"/>
    </xf>
    <xf numFmtId="0" fontId="4" fillId="0" borderId="0" xfId="0" applyFont="1" applyAlignment="1">
      <alignment horizontal="center" vertical="justify"/>
    </xf>
    <xf numFmtId="0" fontId="10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5" fillId="0" borderId="0" xfId="0" applyFont="1" applyAlignment="1">
      <alignment horizontal="left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</cellXfs>
  <cellStyles count="23">
    <cellStyle name="Comma" xfId="1" builtinId="3"/>
    <cellStyle name="Comma 2" xfId="5"/>
    <cellStyle name="Comma 2 5" xfId="3"/>
    <cellStyle name="Comma 3" xfId="8"/>
    <cellStyle name="Comma 4" xfId="19"/>
    <cellStyle name="Comma 4 3" xfId="22"/>
    <cellStyle name="Comma 5" xfId="21"/>
    <cellStyle name="Currency [0] 2" xfId="10"/>
    <cellStyle name="Normal" xfId="0" builtinId="0"/>
    <cellStyle name="Normal 10" xfId="11"/>
    <cellStyle name="Normal 11" xfId="4"/>
    <cellStyle name="Normal 2" xfId="6"/>
    <cellStyle name="Normal 3" xfId="7"/>
    <cellStyle name="Normal 4" xfId="12"/>
    <cellStyle name="Normal 5" xfId="13"/>
    <cellStyle name="Normal 6" xfId="14"/>
    <cellStyle name="Normal 7" xfId="15"/>
    <cellStyle name="Normal 8" xfId="16"/>
    <cellStyle name="Normal 9" xfId="17"/>
    <cellStyle name="Percent" xfId="2" builtinId="5"/>
    <cellStyle name="Percent 2" xfId="9"/>
    <cellStyle name="Percent 3" xfId="18"/>
    <cellStyle name="Percent 4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tabSelected="1" zoomScaleNormal="100" zoomScaleSheetLayoutView="100" workbookViewId="0">
      <selection activeCell="I23" sqref="I23"/>
    </sheetView>
  </sheetViews>
  <sheetFormatPr defaultRowHeight="12.75" x14ac:dyDescent="0.2"/>
  <cols>
    <col min="1" max="1" width="37" customWidth="1"/>
    <col min="2" max="2" width="7.42578125" customWidth="1"/>
    <col min="3" max="3" width="41.5703125" customWidth="1"/>
    <col min="4" max="4" width="46.140625" customWidth="1"/>
  </cols>
  <sheetData>
    <row r="1" spans="1:5" ht="30" customHeight="1" x14ac:dyDescent="0.2">
      <c r="A1" s="27" t="s">
        <v>0</v>
      </c>
      <c r="B1" s="27"/>
      <c r="C1" s="27"/>
      <c r="D1" s="27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20">
        <v>46020</v>
      </c>
    </row>
    <row r="3" spans="1:5" ht="15" customHeight="1" x14ac:dyDescent="0.25">
      <c r="A3" s="1"/>
      <c r="B3" s="1" t="s">
        <v>1</v>
      </c>
      <c r="C3" s="2" t="s">
        <v>3</v>
      </c>
      <c r="D3" s="8">
        <f>IF(WEEKDAY(D2)=6,D2+2,D2)</f>
        <v>46020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" t="s">
        <v>1</v>
      </c>
    </row>
    <row r="5" spans="1:5" ht="15" customHeight="1" x14ac:dyDescent="0.25">
      <c r="A5" s="1" t="s">
        <v>82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" t="s">
        <v>83</v>
      </c>
      <c r="B7" s="1"/>
      <c r="C7" s="1"/>
      <c r="D7" s="1"/>
    </row>
    <row r="8" spans="1:5" ht="15" customHeight="1" x14ac:dyDescent="0.25">
      <c r="A8" s="1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30 tháng 12 năm 2025</v>
      </c>
      <c r="B8" s="1"/>
      <c r="C8" s="1"/>
      <c r="D8" s="1" t="s">
        <v>4</v>
      </c>
    </row>
    <row r="9" spans="1:5" ht="15" customHeight="1" x14ac:dyDescent="0.25">
      <c r="A9" s="1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30" t="s">
        <v>19</v>
      </c>
      <c r="D17" s="30"/>
    </row>
    <row r="18" spans="1:4" ht="15" customHeight="1" x14ac:dyDescent="0.25">
      <c r="A18" s="1" t="s">
        <v>1</v>
      </c>
      <c r="B18" s="1" t="s">
        <v>1</v>
      </c>
      <c r="C18" s="30" t="s">
        <v>20</v>
      </c>
      <c r="D18" s="30"/>
    </row>
    <row r="19" spans="1:4" ht="15" customHeight="1" x14ac:dyDescent="0.25">
      <c r="A19" s="1" t="s">
        <v>1</v>
      </c>
      <c r="B19" s="1" t="s">
        <v>1</v>
      </c>
      <c r="C19" s="30" t="s">
        <v>21</v>
      </c>
      <c r="D19" s="30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2.25" customHeight="1" x14ac:dyDescent="0.2">
      <c r="A23" s="28" t="s">
        <v>22</v>
      </c>
      <c r="B23" s="28"/>
      <c r="C23" s="28" t="s">
        <v>23</v>
      </c>
      <c r="D23" s="28"/>
    </row>
    <row r="24" spans="1:4" ht="15" customHeight="1" x14ac:dyDescent="0.2">
      <c r="A24" s="29" t="s">
        <v>24</v>
      </c>
      <c r="B24" s="29"/>
      <c r="C24" s="29" t="s">
        <v>24</v>
      </c>
      <c r="D24" s="29"/>
    </row>
    <row r="25" spans="1:4" ht="15" customHeight="1" x14ac:dyDescent="0.25">
      <c r="A25" s="30" t="s">
        <v>1</v>
      </c>
      <c r="B25" s="30"/>
      <c r="C25" s="30" t="s">
        <v>1</v>
      </c>
      <c r="D25" s="30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4"/>
  <sheetViews>
    <sheetView zoomScaleNormal="100" zoomScaleSheetLayoutView="100" workbookViewId="0">
      <selection activeCell="L29" sqref="L29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  <col min="5" max="5" width="18.140625" bestFit="1" customWidth="1"/>
  </cols>
  <sheetData>
    <row r="1" spans="1:5" ht="20.25" customHeight="1" x14ac:dyDescent="0.25">
      <c r="A1" s="31" t="s">
        <v>6</v>
      </c>
      <c r="B1" s="33" t="s">
        <v>25</v>
      </c>
      <c r="C1" s="17" t="s">
        <v>26</v>
      </c>
      <c r="D1" s="25" t="s">
        <v>27</v>
      </c>
    </row>
    <row r="2" spans="1:5" ht="20.25" customHeight="1" x14ac:dyDescent="0.25">
      <c r="A2" s="32"/>
      <c r="B2" s="34"/>
      <c r="C2" s="24">
        <v>46020</v>
      </c>
      <c r="D2" s="24">
        <v>46019</v>
      </c>
    </row>
    <row r="3" spans="1:5" ht="15" customHeight="1" x14ac:dyDescent="0.25">
      <c r="A3" s="7" t="s">
        <v>9</v>
      </c>
      <c r="B3" s="16" t="s">
        <v>28</v>
      </c>
      <c r="C3" s="18"/>
      <c r="D3" s="18"/>
    </row>
    <row r="4" spans="1:5" ht="15" customHeight="1" x14ac:dyDescent="0.25">
      <c r="A4" s="4" t="s">
        <v>29</v>
      </c>
      <c r="B4" s="4" t="s">
        <v>30</v>
      </c>
      <c r="C4" s="11">
        <v>388040156843</v>
      </c>
      <c r="D4" s="11">
        <v>387638617099</v>
      </c>
    </row>
    <row r="5" spans="1:5" ht="15" customHeight="1" x14ac:dyDescent="0.25">
      <c r="A5" s="4" t="s">
        <v>31</v>
      </c>
      <c r="B5" s="4" t="s">
        <v>32</v>
      </c>
      <c r="C5" s="11"/>
      <c r="D5" s="11"/>
    </row>
    <row r="6" spans="1:5" ht="15" customHeight="1" x14ac:dyDescent="0.25">
      <c r="A6" s="4" t="s">
        <v>33</v>
      </c>
      <c r="B6" s="26" t="s">
        <v>34</v>
      </c>
      <c r="C6" s="12">
        <v>15531.77</v>
      </c>
      <c r="D6" s="12">
        <v>15524.76</v>
      </c>
    </row>
    <row r="7" spans="1:5" ht="15" customHeight="1" x14ac:dyDescent="0.25">
      <c r="A7" s="7" t="s">
        <v>12</v>
      </c>
      <c r="B7" s="7" t="s">
        <v>35</v>
      </c>
      <c r="C7" s="7"/>
      <c r="D7" s="7"/>
    </row>
    <row r="8" spans="1:5" ht="15" customHeight="1" x14ac:dyDescent="0.25">
      <c r="A8" s="4" t="s">
        <v>36</v>
      </c>
      <c r="B8" s="4" t="s">
        <v>37</v>
      </c>
      <c r="C8" s="9">
        <v>69013.58</v>
      </c>
      <c r="D8" s="9">
        <v>69013.58</v>
      </c>
    </row>
    <row r="9" spans="1:5" ht="15" customHeight="1" x14ac:dyDescent="0.25">
      <c r="A9" s="4" t="s">
        <v>38</v>
      </c>
      <c r="B9" s="4" t="s">
        <v>39</v>
      </c>
      <c r="C9" s="19">
        <f>C8*C6</f>
        <v>1071903051.4366001</v>
      </c>
      <c r="D9" s="19">
        <v>1071419266.2408</v>
      </c>
      <c r="E9" s="21"/>
    </row>
    <row r="10" spans="1:5" ht="15" customHeight="1" x14ac:dyDescent="0.25">
      <c r="A10" s="4" t="s">
        <v>40</v>
      </c>
      <c r="B10" s="4" t="s">
        <v>41</v>
      </c>
      <c r="C10" s="10">
        <f>C9/C4</f>
        <v>2.7623508354324504E-3</v>
      </c>
      <c r="D10" s="10">
        <v>2.7639642155857956E-3</v>
      </c>
      <c r="E10" s="23"/>
    </row>
    <row r="11" spans="1:5" x14ac:dyDescent="0.2">
      <c r="E11" s="22"/>
    </row>
    <row r="13" spans="1:5" x14ac:dyDescent="0.2">
      <c r="C13" s="13"/>
      <c r="D13" s="13"/>
    </row>
    <row r="14" spans="1:5" x14ac:dyDescent="0.2">
      <c r="C14" s="13"/>
      <c r="D14" s="13"/>
    </row>
    <row r="15" spans="1:5" x14ac:dyDescent="0.2">
      <c r="C15" s="13"/>
      <c r="D15" s="13"/>
    </row>
    <row r="16" spans="1:5" x14ac:dyDescent="0.2">
      <c r="C16" s="13"/>
      <c r="D16" s="13"/>
    </row>
    <row r="17" spans="3:4" x14ac:dyDescent="0.2">
      <c r="C17" s="13"/>
      <c r="D17" s="13"/>
    </row>
    <row r="18" spans="3:4" x14ac:dyDescent="0.2">
      <c r="C18" s="13"/>
      <c r="D18" s="13"/>
    </row>
    <row r="19" spans="3:4" x14ac:dyDescent="0.2">
      <c r="C19" s="13"/>
      <c r="D19" s="13"/>
    </row>
    <row r="20" spans="3:4" x14ac:dyDescent="0.2">
      <c r="C20" s="13"/>
      <c r="D20" s="13"/>
    </row>
    <row r="23" spans="3:4" x14ac:dyDescent="0.2">
      <c r="C23" s="14"/>
      <c r="D23" s="14"/>
    </row>
    <row r="24" spans="3:4" x14ac:dyDescent="0.2">
      <c r="C24" s="15"/>
      <c r="D24" s="15"/>
    </row>
  </sheetData>
  <mergeCells count="2">
    <mergeCell ref="A1:A2"/>
    <mergeCell ref="B1:B2"/>
  </mergeCells>
  <pageMargins left="0.75" right="0.75" top="1" bottom="1" header="0.5" footer="0.5"/>
  <pageSetup scale="8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workbookViewId="0">
      <selection activeCell="B39" sqref="B3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30" t="s">
        <v>77</v>
      </c>
      <c r="B33" s="30"/>
      <c r="C33" s="30"/>
      <c r="D33" s="30"/>
    </row>
    <row r="34" spans="1:4" ht="15" customHeight="1" x14ac:dyDescent="0.25">
      <c r="A34" s="30" t="s">
        <v>78</v>
      </c>
      <c r="B34" s="30"/>
      <c r="C34" s="30"/>
      <c r="D34" s="30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str">
        <f>CONCATENATE("{'SheetId':'532945ab-6ee2-445c-968d-e7f02eb76aac'",",","'UId':'1f175759-6dcd-4ce2-a463-54620d3cec54'",",'Col':",COLUMN(QuyDinhGia_HangNgay!C4),",'Row':",ROW(QuyDinhGia_HangNgay!C4),",","'Format':'numberic'",",'Value':'",SUBSTITUTE(QuyDinhGia_HangNgay!C4,"'","\'"),"','TargetCode':''}")</f>
        <v>{'SheetId':'532945ab-6ee2-445c-968d-e7f02eb76aac','UId':'1f175759-6dcd-4ce2-a463-54620d3cec54','Col':3,'Row':4,'Format':'numberic','Value':'388040156843','TargetCode':''}</v>
      </c>
    </row>
    <row r="4" spans="1:1" x14ac:dyDescent="0.2">
      <c r="A4" t="str">
        <f>CONCATENATE("{'SheetId':'532945ab-6ee2-445c-968d-e7f02eb76aac'",",","'UId':'df63451e-4881-4f55-9d40-3ad3e6256289'",",'Col':",COLUMN(QuyDinhGia_HangNgay!D4),",'Row':",ROW(QuyDinhGia_HangNgay!D4),",","'Format':'numberic'",",'Value':'",SUBSTITUTE(QuyDinhGia_HangNgay!D4,"'","\'"),"','TargetCode':''}")</f>
        <v>{'SheetId':'532945ab-6ee2-445c-968d-e7f02eb76aac','UId':'df63451e-4881-4f55-9d40-3ad3e6256289','Col':4,'Row':4,'Format':'numberic','Value':'387638617099','TargetCode':''}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str">
        <f>CONCATENATE("{'SheetId':'532945ab-6ee2-445c-968d-e7f02eb76aac'",",","'UId':'8922bb11-1c36-45a2-b95e-d93a0bfb38a0'",",'Col':",COLUMN(QuyDinhGia_HangNgay!C6),",'Row':",ROW(QuyDinhGia_HangNgay!C6),",","'Format':'numberic'",",'Value':'",SUBSTITUTE(QuyDinhGia_HangNgay!C6,"'","\'"),"','TargetCode':''}")</f>
        <v>{'SheetId':'532945ab-6ee2-445c-968d-e7f02eb76aac','UId':'8922bb11-1c36-45a2-b95e-d93a0bfb38a0','Col':3,'Row':6,'Format':'numberic','Value':'15531.77','TargetCode':''}</v>
      </c>
    </row>
    <row r="8" spans="1:1" x14ac:dyDescent="0.2">
      <c r="A8" t="str">
        <f>CONCATENATE("{'SheetId':'532945ab-6ee2-445c-968d-e7f02eb76aac'",",","'UId':'0386b55c-340a-4ccd-b981-23c5ede5d6b8'",",'Col':",COLUMN(QuyDinhGia_HangNgay!D6),",'Row':",ROW(QuyDinhGia_HangNgay!D6),",","'Format':'numberic'",",'Value':'",SUBSTITUTE(QuyDinhGia_HangNgay!D6,"'","\'"),"','TargetCode':''}")</f>
        <v>{'SheetId':'532945ab-6ee2-445c-968d-e7f02eb76aac','UId':'0386b55c-340a-4ccd-b981-23c5ede5d6b8','Col':4,'Row':6,'Format':'numberic','Value':'15524.76','TargetCode':''}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{'SheetId':'532945ab-6ee2-445c-968d-e7f02eb76aac','UId':'0122b8e6-6e98-44a3-b5f5-62119cc28b58','Col':3,'Row':8,'Format':'numberic','Value':'69013.58','TargetCode':''}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{'SheetId':'532945ab-6ee2-445c-968d-e7f02eb76aac','UId':'168f3043-fb6e-4c8d-b2e8-aadbc57d62ae','Col':4,'Row':8,'Format':'numberic','Value':'69013.58','TargetCode':''}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{'SheetId':'532945ab-6ee2-445c-968d-e7f02eb76aac','UId':'dc373327-812c-4574-a89b-45e7962c83f9','Col':3,'Row':9,'Format':'numberic','Value':'1071903051.4366','TargetCode':''}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{'SheetId':'532945ab-6ee2-445c-968d-e7f02eb76aac','UId':'61429e25-1f7f-4225-afcd-4f77120fa043','Col':4,'Row':9,'Format':'numberic','Value':'1071419266.2408','TargetCode':''}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{'SheetId':'532945ab-6ee2-445c-968d-e7f02eb76aac','UId':'edff4b95-f346-4d9f-b0ef-26cf1f17b229','Col':3,'Row':10,'Format':'numberic','Value':'0.00276235083543245','TargetCode':''}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{'SheetId':'532945ab-6ee2-445c-968d-e7f02eb76aac','UId':'2d8d3015-7339-4a4c-89aa-d8c5184315f6','Col':4,'Row':10,'Format':'numberic','Value':'0.0027639642155858','TargetCode':''}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N9Y1CBfB30xZCZiFzo2r4GEkVDU=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jGOcKe5lniXNQ90AnD7LQWvQjEA=</DigestValue>
    </Reference>
  </SignedInfo>
  <SignatureValue>mw4RaieP1JjHlZvcY9tqBGaqW8jKTrcJIHAHILz7e1isByarVtWV8O4Qh8QTbedCboZZWYWgs2Wj
QHuY6P3pBrnHgfwhpOmu+jY7f0B2NRlXl3mWRH14rBwlpEf/w5dZ1SikAxP0/CJWOldkQgFcWNZH
/yQoN7rkoXUr8W0Q0dTvDurfaKBQdHwxOQeZje9Wr9cVJ0yQPiHUu9XtatH2LAAyMfEz2XvDTCgs
hPoS4+9DWYtB3HvGmKHGJ2s2kIzhsW46r/noUEi4zWEeRUhKWC+4wPo0ks4uDXwNJNNemKZHPwUm
U9T49sNwjGk9YE8/r8bSD+5ggLIU/UwbCAJJ3g==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calcChain.xml?ContentType=application/vnd.openxmlformats-officedocument.spreadsheetml.calcChain+xml">
        <DigestMethod Algorithm="http://www.w3.org/2000/09/xmldsig#sha1"/>
        <DigestValue>O4zk+iX2QI2OohQj5Eus8qfqqpA=</DigestValue>
      </Reference>
      <Reference URI="/xl/drawings/vmlDrawing1.vml?ContentType=application/vnd.openxmlformats-officedocument.vmlDrawing">
        <DigestMethod Algorithm="http://www.w3.org/2000/09/xmldsig#sha1"/>
        <DigestValue>nexHViiVxnOpjS1TnAk4ebpQMeE=</DigestValue>
      </Reference>
      <Reference URI="/xl/sharedStrings.xml?ContentType=application/vnd.openxmlformats-officedocument.spreadsheetml.sharedStrings+xml">
        <DigestMethod Algorithm="http://www.w3.org/2000/09/xmldsig#sha1"/>
        <DigestValue>jG9VHGRu5Eguphh2KEz+a8IhDls=</DigestValue>
      </Reference>
      <Reference URI="/xl/styles.xml?ContentType=application/vnd.openxmlformats-officedocument.spreadsheetml.styles+xml">
        <DigestMethod Algorithm="http://www.w3.org/2000/09/xmldsig#sha1"/>
        <DigestValue>kPVSZZBCFJFoNMGLNaVC8+A3/bI=</DigestValue>
      </Reference>
      <Reference URI="/xl/theme/theme1.xml?ContentType=application/vnd.openxmlformats-officedocument.theme+xml">
        <DigestMethod Algorithm="http://www.w3.org/2000/09/xmldsig#sha1"/>
        <DigestValue>MBfsh6qj6yj77RmHbDz7Lb/rFTE=</DigestValue>
      </Reference>
      <Reference URI="/xl/worksheets/sheet5.xml?ContentType=application/vnd.openxmlformats-officedocument.spreadsheetml.worksheet+xml">
        <DigestMethod Algorithm="http://www.w3.org/2000/09/xmldsig#sha1"/>
        <DigestValue>NI2ca9O6YWV7Roo+36XetKmGRKQ=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3zgNdH2PdHovg0JsJdJyISHVj4M=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SlMLbJ+F432pVEcm10d2pUIVQZE=</DigestValue>
      </Reference>
      <Reference URI="/xl/comments2.xml?ContentType=application/vnd.openxmlformats-officedocument.spreadsheetml.comments+xml">
        <DigestMethod Algorithm="http://www.w3.org/2000/09/xmldsig#sha1"/>
        <DigestValue>X4w/xl+rdLI+m1sN0/px223TFBU=</DigestValue>
      </Reference>
      <Reference URI="/xl/comments1.xml?ContentType=application/vnd.openxmlformats-officedocument.spreadsheetml.comments+xml">
        <DigestMethod Algorithm="http://www.w3.org/2000/09/xmldsig#sha1"/>
        <DigestValue>OkUeZyOnXhciIBpV9y369bHsj04=</DigestValue>
      </Reference>
      <Reference URI="/xl/worksheets/sheet1.xml?ContentType=application/vnd.openxmlformats-officedocument.spreadsheetml.worksheet+xml">
        <DigestMethod Algorithm="http://www.w3.org/2000/09/xmldsig#sha1"/>
        <DigestValue>hKsErUIgYT1yN0OiEFsqwtUHl4M=</DigestValue>
      </Reference>
      <Reference URI="/xl/worksheets/sheet3.xml?ContentType=application/vnd.openxmlformats-officedocument.spreadsheetml.worksheet+xml">
        <DigestMethod Algorithm="http://www.w3.org/2000/09/xmldsig#sha1"/>
        <DigestValue>Ufem/aXGN+S6poGpkiXoouQsWSE=</DigestValue>
      </Reference>
      <Reference URI="/xl/worksheets/sheet4.xml?ContentType=application/vnd.openxmlformats-officedocument.spreadsheetml.worksheet+xml">
        <DigestMethod Algorithm="http://www.w3.org/2000/09/xmldsig#sha1"/>
        <DigestValue>ty/oa7CJn7ms9odw9jBM8bYy/TM=</DigestValue>
      </Reference>
      <Reference URI="/xl/worksheets/sheet2.xml?ContentType=application/vnd.openxmlformats-officedocument.spreadsheetml.worksheet+xml">
        <DigestMethod Algorithm="http://www.w3.org/2000/09/xmldsig#sha1"/>
        <DigestValue>0aMPCr1fO3zZ9T1JUCd4g4mM5lc=</DigestValue>
      </Reference>
      <Reference URI="/xl/drawings/vmlDrawing2.vml?ContentType=application/vnd.openxmlformats-officedocument.vmlDrawing">
        <DigestMethod Algorithm="http://www.w3.org/2000/09/xmldsig#sha1"/>
        <DigestValue>dnHB63qloA3XaK6Ofd+g10+I8Ew=</DigestValue>
      </Reference>
      <Reference URI="/xl/workbook.xml?ContentType=application/vnd.openxmlformats-officedocument.spreadsheetml.sheet.main+xml">
        <DigestMethod Algorithm="http://www.w3.org/2000/09/xmldsig#sha1"/>
        <DigestValue>w4txpWXHLG1QZioZqdl32dr6ZNc=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DPl54m8ZkWDWmPPYreVK672bwio=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CV8H4ts81kF7fgwm6KC6MHke0cc=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nbHxeYITJHN80l8AQGnymG66eBI=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D4YddJbSVFIG4f45ddAiW+J8oL8=</DigestValue>
      </Reference>
    </Manifest>
    <SignatureProperties>
      <SignatureProperty Id="idSignatureTime" Target="#idPackageSignature">
        <mdssi:SignatureTime>
          <mdssi:Format>YYYY-MM-DDThh:mm:ssTZD</mdssi:Format>
          <mdssi:Value>2025-12-31T07:15:16Z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2025-12-31T07:15:16Z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R4ZTlJXtsJ3/fmXPUTitoFWtMy4e1AB4KN+rGrRSSYU=</DigestValue>
    </Reference>
    <Reference Type="http://www.w3.org/2000/09/xmldsig#Object" URI="#idOfficeObject">
      <DigestMethod Algorithm="http://www.w3.org/2001/04/xmlenc#sha256"/>
      <DigestValue>GVaG86a3BspFFoqAyeHCj7XWkr+6UqLS5ZM8AGebuYI=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qJFHGWbmyOORBmj03EfHHoBMK+2SRM3RuRy6gCzjjJg=</DigestValue>
    </Reference>
  </SignedInfo>
  <SignatureValue>EfUY8fp3SL/WnQk8NHqSFgoYP+Xe5fW+o8TxM45SsGqG6b1HkRgpuxW0/SHFuth7Tt88qKPzinGN
LUZZhLjdjJOG4zXo3ztGp+UMkj24l51JdRoVD1pJGCehiwLgOpNvhMe1ibw6Fd2QNmdCK6PY5iiv
nAxT9Kbi5WBTvFhLzSsaS2lUGwUbCdVhcKrg4fat+gQAeD1NeRxgyj5Or1eaTbokCN9x36MCR8zv
3slCOMoh2Lb/KzWbu7Q2ZvY2lz7089O8AA4WQCVDBG9KqDycXBBvDcQqVu8vMal2iDOY+B23pD26
AwNT8AzoyZzE4w7zhB2Eohaaq2i+jdromDJtLA==</SignatureValue>
  <KeyInfo>
    <X509Data>
      <X509Certificate>MIIGEzCCA/ugAwIBAgIQVAEBAWdg+4wZ6a61sfV8XzANBgkqhkiG9w0BAQsFADBZMRUwEwYDVQQDDAxWTlBULUNBIFNIQTIxMzAxBgNVBAoMKlZJRVROQU0gUE9TVFMgQU5EIFRFTEVDT01NVU5JQ0FUSU9OUyBHUk9VUDELMAkGA1UEBhMCVk4wHhcNMjUwNTEyMDI1MzM2WhcNMjYwOTE5MTEwOTQ3WjCBvTELMAkGA1UEBhMCVk4xEjAQBgNVBAgMCUjDgCBO4buYSTEeMBwGA1UEBwwVUXXhuq1uIEhhaSBCw6AgVHLGsG5nMVowWAYDVQQDDFFDw5RORyBUWSBUTkhIIE3hu5hUIFRIw4BOSCBWScOKTiBRVeG6ok4gTMOdIFFV4bu4IMSQ4bqmVSBUxq8gQ0jhu6hORyBLSE/DgU4gSS5QLkExHjAcBgoJkiaJk/IsZAEBDA5NU1Q6MDEwMjcwMzE3ODCCASIwDQYJKoZIhvcNAQEBBQADggEPADCCAQoCggEBAMo6nyjOdhjnzkFatVnXTCeEbyMzsUmqJHUhASSOytnVrWnyQYioEx8DLMMabPQw0EoT5rUUckBWXDPCikFT6yUCfOs2vtDcC7Bvkq9zaMZ8nshaq6tBElNBC67L/3YdXzNgKPKucnrtXBaFVfzElGhe3CD7AYx+GygLOLE1K/JuYMCMH+g+Mayuv5ETHXWTKR6Q/ZnpK7Q0NQ2PjbMh1A2o/a9ftXoJrDnzX3X55XGwfGi7zd4H1d47IXRhe+rec3ca/A77W8GIMytJwHvW69ahQdSkfGJ9D9hUR1O7LMvQhv+6oLAGgqYw3UUD/BiURmDrc0CUDefpNKitlWxWzkECAwEAAaOCAXAwggFsMAwGA1UdEwEB/wQCMAAwHwYDVR0jBBgwFoAUa5XExCkjyicTywTw/XTqzb0I/8EwgYcGCCsGAQUFBwEBBHsweTA+BggrBgEFBQcwAoYyaHR0cDovL3B1Yi52bnB0LWNhLnZuL2NlcnRzL3ZucHRjYS1zaGEyNTYtMjAyNC5jZXIwNwYIKwYBBQUHMAGGK2h0dHA6Ly9vY3NwLXNoYTI1Ni52bnB0LWNhLnZuL3Jlc3BvbmRlcjIwMjQwJQYDVR0RBB4wHIEabmd1eWVubmdvY2hha3RobkBnbWFpbC5jb20wFQYDVR0lBA4wDAYKKwYBBAGCNwoDDDBEBgNVHR8EPTA7MDmgN6A1hjNodHRwOi8vY3JsLXNoYTI1Ni52bnB0LWNhLnZuL3ZucHRjYS1zaGEyNTYtMjAyNC5jcmwwHQYDVR0OBBYEFPkl4bw4SRDoJFr3lUM3wO7tRpQ2MA4GA1UdDwEB/wQEAwIE8DANBgkqhkiG9w0BAQsFAAOCAgEAJvo2cnRwOXGnJF3UQOOtBoUW0tZWSgTrYJE6mDHnjydVqy585NHyDIbspECdev/AqY0nXnClPUOsjC2BbUKalAo38SRDMn5anXIOKYKW2DECWeFUWAxgsZBdliAC+A9N4D81WEG1Qs3J5wcK94yfg3gybPE6ONik1R8E1SHpM4GyfvhtRQohTKXp6ibakRhQFllTzLmhLh9wHVP2uNwgHWyozfkEbYnU401AmFMgz0IY59V7EFG3PFsbxrHpptf6SP4Y4Rcn13CsbRfJS9ama8iP0/fiZmIu6jAebN/4YNNDBopy7Dr971y74hW9NMPgCfOW7qc8SSHGlvIfs4940POI3WXsEi2Ryx4aMolL1RFLcg+tWEN1TWlwN3NWDNd7q8lYvn6llhYDfdAOx5N5vkdAtJH0JQACH4R9P2pTOoQOGYSBKTiTNjs5oSZwBMhHg8vGOkgiNVcyS5fCTWU6CpH7Vd28jtSkLs1bupp+HOvjJJhuqpLjHd3xwfCyiiRVDmU+U1yyYNMnhdaLbPGKtIKlKPvVUcM6mOpDVz7U3kuvrpNdJPvs3nRzkAgInFURhD5FBpFRNiGj+nhJAHIze2IBao4Er4VTUEP1rq5Kxh6dWs3XsBYCh3W5Oc6OQlqebKmPii/Bi93LgTqLAvE1T2VE13n6VWNEbELwmMcmh24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x/OimVnp/MlAfWvI85YLsy5Gp512C+GxjBVz6SRnt7c=</DigestValue>
      </Reference>
      <Reference URI="/xl/comments1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2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2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rPaGH67BmejcPlaz4wLvaPaVr4IgV0udZ09wXvHukbU=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gjXZPnKbaCDkXNBj0HKu+7TeGEaXNHxkmd9PCJAR1Dw=</DigestValue>
      </Reference>
      <Reference URI="/xl/sharedStrings.xml?ContentType=application/vnd.openxmlformats-officedocument.spreadsheetml.sharedStrings+xml">
        <DigestMethod Algorithm="http://www.w3.org/2001/04/xmlenc#sha256"/>
        <DigestValue>Pyqi8rQL7nqjN+uPl3Vs5f1bivuu3+U+cv3W1T635TM=</DigestValue>
      </Reference>
      <Reference URI="/xl/styles.xml?ContentType=application/vnd.openxmlformats-officedocument.spreadsheetml.styles+xml">
        <DigestMethod Algorithm="http://www.w3.org/2001/04/xmlenc#sha256"/>
        <DigestValue>AC1ZoVnKbOzZPOLD1jDFnyPGQb1n2P9NXWbkLU6pWrY=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hcDsKxrAkdBWzcgkX5Ij0/bTgbjRzH4/TqIXTpfBDdU=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sheet1.xml?ContentType=application/vnd.openxmlformats-officedocument.spreadsheetml.worksheet+xml">
        <DigestMethod Algorithm="http://www.w3.org/2001/04/xmlenc#sha256"/>
        <DigestValue>qKtRrtEmLEiC/dYn+9ScjSscoUzLSIQXULwSDfNP5iI=</DigestValue>
      </Reference>
      <Reference URI="/xl/worksheets/sheet2.xml?ContentType=application/vnd.openxmlformats-officedocument.spreadsheetml.worksheet+xml">
        <DigestMethod Algorithm="http://www.w3.org/2001/04/xmlenc#sha256"/>
        <DigestValue>CglzPAs9c0ImRSIu1E8fQyY2j57gGNPJctGb41knjkQ=</DigestValue>
      </Reference>
      <Reference URI="/xl/worksheets/sheet3.xml?ContentType=application/vnd.openxmlformats-officedocument.spreadsheetml.worksheet+xml">
        <DigestMethod Algorithm="http://www.w3.org/2001/04/xmlenc#sha256"/>
        <DigestValue>BJ4COAt0oLG43EyQIP20THXhAyMcbcTHfVcuIsAb8go=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dAHH3dVE6qkstTfKOFaOgdb750mSl9KUrotYsvC1Qeg=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2025-12-31T07:50:10Z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2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2025-12-31T07:50:10Z</xd:SigningTime>
          <xd:SigningCertificate>
            <xd:Cert>
              <xd:CertDigest>
                <DigestMethod Algorithm="http://www.w3.org/2001/04/xmlenc#sha256"/>
                <DigestValue>wGX9fbwxatNcdShdehCj+sDDZf8IDZx8+ARg3VEQ04E=</DigestValue>
              </xd:CertDigest>
              <xd:IssuerSerial>
                <X509IssuerName>C=VN, O=VIETNAM POSTS AND TELECOMMUNICATIONS GROUP, CN=VNPT-CA SHA2</X509IssuerName>
                <X509SerialNumber>111660364336423435106163217796303256671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Tong quan</vt:lpstr>
      <vt:lpstr>QuyDinhGia_HangNgay</vt:lpstr>
      <vt:lpstr>QuyDinhGia_Khac</vt:lpstr>
      <vt:lpstr>PhanHoiNHGS_06281</vt:lpstr>
      <vt:lpstr>SheetHidden</vt:lpstr>
      <vt:lpstr>QuyDinhGia_HangNgay!Print_Area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2025-07-04T07:08:24Z</cp:lastPrinted>
  <dcterms:created xsi:type="dcterms:W3CDTF">2021-05-17T07:04:34Z</dcterms:created>
  <dcterms:modified xsi:type="dcterms:W3CDTF">2025-12-31T03:21:30Z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