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5\2. 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A8" i="1" l="1"/>
  <c r="C6" i="3" l="1"/>
  <c r="C15" i="3" s="1"/>
  <c r="C4" i="3" l="1"/>
  <c r="C11" i="3" l="1"/>
  <c r="C12" i="3" s="1"/>
  <c r="D3" i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<sst xmlns="http://schemas.openxmlformats.org/spreadsheetml/2006/main" count="168" uniqueCount="85">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</sst>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40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9" fontId="0" fillId="0" borderId="0" xfId="2" applyFont="1"/>
    <xf numFmtId="183" fontId="0" fillId="0" borderId="0" xfId="2" applyNumberFormat="1" applyFont="1"/>
    <xf numFmtId="168" fontId="5" fillId="0" borderId="1" xfId="1" applyNumberFormat="1" applyFont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B8" sqref="B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6" t="s">
        <v>0</v>
      </c>
      <c r="B1" s="36"/>
      <c r="C1" s="36"/>
      <c r="D1" s="36"/>
    </row>
    <row r="2" spans="1:4" ht="15" customHeight="1">
      <c r="A2" s="1" t="s">
        <v>1</v>
      </c>
      <c r="B2" s="1" t="s">
        <v>1</v>
      </c>
      <c r="C2" s="2" t="s">
        <v>2</v>
      </c>
      <c r="D2" s="8">
        <v>45768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45774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"&amp;28&amp;" tháng "&amp;MONTH(D3)&amp;" năm "&amp;2025</f>
        <v>Ngày định giá/Ngày giao dịch: ngày 28 tháng 4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9" t="s">
        <v>19</v>
      </c>
      <c r="D17" s="39"/>
    </row>
    <row r="18" spans="1:4" ht="15" customHeight="1">
      <c r="A18" s="1" t="s">
        <v>1</v>
      </c>
      <c r="B18" s="1" t="s">
        <v>1</v>
      </c>
      <c r="C18" s="39" t="s">
        <v>20</v>
      </c>
      <c r="D18" s="39"/>
    </row>
    <row r="19" spans="1:4" ht="15" customHeight="1">
      <c r="A19" s="1" t="s">
        <v>1</v>
      </c>
      <c r="B19" s="1" t="s">
        <v>1</v>
      </c>
      <c r="C19" s="39" t="s">
        <v>21</v>
      </c>
      <c r="D19" s="39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7" t="s">
        <v>22</v>
      </c>
      <c r="B23" s="37"/>
      <c r="C23" s="37" t="s">
        <v>23</v>
      </c>
      <c r="D23" s="37"/>
    </row>
    <row r="24" spans="1:4" ht="15" customHeight="1">
      <c r="A24" s="38" t="s">
        <v>24</v>
      </c>
      <c r="B24" s="38"/>
      <c r="C24" s="38" t="s">
        <v>24</v>
      </c>
      <c r="D24" s="38"/>
    </row>
    <row r="25" spans="1:4" ht="15" customHeight="1">
      <c r="A25" s="39" t="s">
        <v>1</v>
      </c>
      <c r="B25" s="39"/>
      <c r="C25" s="39" t="s">
        <v>1</v>
      </c>
      <c r="D25" s="3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J34"/>
  <sheetViews>
    <sheetView tabSelected="1" zoomScale="90" zoomScaleNormal="90" workbookViewId="0">
      <selection activeCell="J20" sqref="J20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27/4/2025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35">
        <f>D8</f>
        <v>338511149262</v>
      </c>
      <c r="D4" s="35">
        <v>336979044841</v>
      </c>
    </row>
    <row r="5" spans="1:4" ht="15" customHeight="1">
      <c r="A5" s="4" t="s">
        <v>31</v>
      </c>
      <c r="B5" s="4" t="s">
        <v>45</v>
      </c>
      <c r="C5" s="35"/>
      <c r="D5" s="15"/>
    </row>
    <row r="6" spans="1:4" ht="15" customHeight="1">
      <c r="A6" s="4" t="s">
        <v>33</v>
      </c>
      <c r="B6" s="4" t="s">
        <v>46</v>
      </c>
      <c r="C6" s="23">
        <f>D10</f>
        <v>14818.05</v>
      </c>
      <c r="D6" s="23">
        <v>14800.15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8">
        <v>341477394042</v>
      </c>
      <c r="D8" s="19">
        <v>338511149262</v>
      </c>
    </row>
    <row r="9" spans="1:4" ht="15" customHeight="1">
      <c r="A9" s="4" t="s">
        <v>38</v>
      </c>
      <c r="B9" s="4" t="s">
        <v>45</v>
      </c>
      <c r="C9" s="18"/>
      <c r="D9" s="16"/>
    </row>
    <row r="10" spans="1:4" ht="15" customHeight="1">
      <c r="A10" s="4" t="s">
        <v>40</v>
      </c>
      <c r="B10" s="4" t="s">
        <v>46</v>
      </c>
      <c r="C10" s="20">
        <v>14841.93</v>
      </c>
      <c r="D10" s="20">
        <v>14818.05</v>
      </c>
    </row>
    <row r="11" spans="1:4" ht="16.5" customHeight="1">
      <c r="A11" s="7" t="s">
        <v>15</v>
      </c>
      <c r="B11" s="7" t="s">
        <v>48</v>
      </c>
      <c r="C11" s="17">
        <f>C8-C4</f>
        <v>2966244780</v>
      </c>
      <c r="D11" s="17">
        <v>1532104421</v>
      </c>
    </row>
    <row r="12" spans="1:4" ht="15" customHeight="1">
      <c r="A12" s="4" t="s">
        <v>49</v>
      </c>
      <c r="B12" s="4" t="s">
        <v>50</v>
      </c>
      <c r="C12" s="26">
        <f>C11-C13</f>
        <v>549289021</v>
      </c>
      <c r="D12" s="26">
        <v>408461952</v>
      </c>
    </row>
    <row r="13" spans="1:4" ht="15" customHeight="1">
      <c r="A13" s="4" t="s">
        <v>51</v>
      </c>
      <c r="B13" s="4" t="s">
        <v>52</v>
      </c>
      <c r="C13" s="27">
        <v>2416955759</v>
      </c>
      <c r="D13" s="31">
        <v>1123642469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1">
        <f>C10-C6</f>
        <v>23.880000000001019</v>
      </c>
      <c r="D15" s="21">
        <v>17.899999999999636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10" ht="15" customHeight="1">
      <c r="A17" s="4" t="s">
        <v>59</v>
      </c>
      <c r="B17" s="4" t="s">
        <v>60</v>
      </c>
      <c r="C17" s="28">
        <v>342151762033</v>
      </c>
      <c r="D17" s="29">
        <v>342151762033</v>
      </c>
    </row>
    <row r="18" spans="1:10" ht="15" customHeight="1">
      <c r="A18" s="4" t="s">
        <v>61</v>
      </c>
      <c r="B18" s="4" t="s">
        <v>62</v>
      </c>
      <c r="C18" s="28">
        <v>250241434408</v>
      </c>
      <c r="D18" s="29">
        <v>250022815323</v>
      </c>
    </row>
    <row r="19" spans="1:10" ht="15" customHeight="1">
      <c r="A19" s="7" t="s">
        <v>63</v>
      </c>
      <c r="B19" s="7" t="s">
        <v>35</v>
      </c>
      <c r="C19" s="22"/>
      <c r="D19" s="22"/>
    </row>
    <row r="20" spans="1:10" ht="15" customHeight="1">
      <c r="A20" s="4" t="s">
        <v>64</v>
      </c>
      <c r="B20" s="4" t="s">
        <v>37</v>
      </c>
      <c r="C20" s="23">
        <v>1983.92</v>
      </c>
      <c r="D20" s="23">
        <v>1983.92</v>
      </c>
    </row>
    <row r="21" spans="1:10" ht="15" customHeight="1">
      <c r="A21" s="4" t="s">
        <v>65</v>
      </c>
      <c r="B21" s="4" t="s">
        <v>39</v>
      </c>
      <c r="C21" s="34">
        <v>29445201.765600003</v>
      </c>
      <c r="D21" s="23">
        <v>29397825.756000001</v>
      </c>
    </row>
    <row r="22" spans="1:10" ht="15" customHeight="1">
      <c r="A22" s="4" t="s">
        <v>66</v>
      </c>
      <c r="B22" s="4" t="s">
        <v>41</v>
      </c>
      <c r="C22" s="30">
        <v>1E-4</v>
      </c>
      <c r="D22" s="30">
        <v>1E-4</v>
      </c>
      <c r="F22" s="33"/>
    </row>
    <row r="23" spans="1:10" ht="48" customHeight="1">
      <c r="A23" s="7" t="s">
        <v>67</v>
      </c>
      <c r="B23" s="14" t="s">
        <v>68</v>
      </c>
      <c r="C23" s="22"/>
      <c r="D23" s="22"/>
      <c r="J23" s="32"/>
    </row>
    <row r="24" spans="1:10" ht="15" customHeight="1">
      <c r="A24" s="7" t="s">
        <v>9</v>
      </c>
      <c r="B24" s="7" t="s">
        <v>43</v>
      </c>
      <c r="C24" s="22"/>
      <c r="D24" s="22"/>
    </row>
    <row r="25" spans="1:10" ht="15" customHeight="1">
      <c r="A25" s="7" t="s">
        <v>12</v>
      </c>
      <c r="B25" s="7" t="s">
        <v>47</v>
      </c>
      <c r="C25" s="22"/>
      <c r="D25" s="22"/>
    </row>
    <row r="26" spans="1:10" ht="15" customHeight="1">
      <c r="A26" s="7" t="s">
        <v>15</v>
      </c>
      <c r="B26" s="7" t="s">
        <v>69</v>
      </c>
      <c r="C26" s="22"/>
      <c r="D26" s="22"/>
    </row>
    <row r="27" spans="1:10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10" ht="15" customHeight="1">
      <c r="A28" s="4" t="s">
        <v>72</v>
      </c>
      <c r="B28" s="4" t="s">
        <v>73</v>
      </c>
      <c r="C28" s="24"/>
      <c r="D28" s="24"/>
    </row>
    <row r="29" spans="1:10" ht="15" customHeight="1">
      <c r="A29" s="4" t="s">
        <v>74</v>
      </c>
      <c r="B29" s="4" t="s">
        <v>75</v>
      </c>
      <c r="C29" s="24"/>
      <c r="D29" s="24"/>
    </row>
    <row r="30" spans="1:10" ht="15" customHeight="1">
      <c r="A30" s="7" t="s">
        <v>57</v>
      </c>
      <c r="B30" s="7" t="s">
        <v>76</v>
      </c>
      <c r="C30" s="22"/>
      <c r="D30" s="22"/>
    </row>
    <row r="31" spans="1:10" ht="15" customHeight="1">
      <c r="A31" s="4" t="s">
        <v>59</v>
      </c>
      <c r="B31" s="4" t="s">
        <v>60</v>
      </c>
      <c r="C31" s="24"/>
      <c r="D31" s="24"/>
    </row>
    <row r="32" spans="1:10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9" t="s">
        <v>77</v>
      </c>
      <c r="B33" s="39"/>
      <c r="C33" s="39"/>
      <c r="D33" s="39"/>
    </row>
    <row r="34" spans="1:4" ht="15" customHeight="1">
      <c r="A34" s="39" t="s">
        <v>78</v>
      </c>
      <c r="B34" s="39"/>
      <c r="C34" s="39"/>
      <c r="D34" s="39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{'SheetId':'0f0a93f5-60f7-4c27-9121-9ea290dd8334','UId':'7d8df9de-6ec3-46c6-a9cb-3bb3debdabc3','Col':3,'Row':4,'Format':'numberic','Value':'338511149262','TargetCode':''}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{'SheetId':'0f0a93f5-60f7-4c27-9121-9ea290dd8334','UId':'6878300a-c20f-462d-9746-1f03421f3475','Col':4,'Row':4,'Format':'numberic','Value':'336979044841','TargetCode':''}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{'SheetId':'0f0a93f5-60f7-4c27-9121-9ea290dd8334','UId':'cc99c128-86ca-47ff-b226-95c60d9beb91','Col':3,'Row':6,'Format':'numberic','Value':'14818.05','TargetCode':''}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{'SheetId':'0f0a93f5-60f7-4c27-9121-9ea290dd8334','UId':'c3bfcec2-e653-4f82-860b-803225fef5d1','Col':4,'Row':6,'Format':'numberic','Value':'14800.15','TargetCode':''}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{'SheetId':'0f0a93f5-60f7-4c27-9121-9ea290dd8334','UId':'1a4c42c9-725c-46f6-8a85-4bdbfb1f8740','Col':3,'Row':8,'Format':'numberic','Value':'341477394042','TargetCode':''}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{'SheetId':'0f0a93f5-60f7-4c27-9121-9ea290dd8334','UId':'102a5969-ecf0-48a6-9b4c-2ef748e27d05','Col':4,'Row':8,'Format':'numberic','Value':'338511149262','TargetCode':''}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{'SheetId':'0f0a93f5-60f7-4c27-9121-9ea290dd8334','UId':'0adef1d5-524d-427d-84c0-491fb70d8521','Col':3,'Row':10,'Format':'numberic','Value':'14841.93','TargetCode':''}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{'SheetId':'0f0a93f5-60f7-4c27-9121-9ea290dd8334','UId':'dfb17dcf-c5ba-4757-9b28-e20992bc4553','Col':4,'Row':10,'Format':'numberic','Value':'14818.05','TargetCode':''}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{'SheetId':'0f0a93f5-60f7-4c27-9121-9ea290dd8334','UId':'8c1be6bf-76a4-42d7-9fe4-f4822068d5a4','Col':3,'Row':11,'Format':'numberic','Value':'2966244780','TargetCode':''}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{'SheetId':'0f0a93f5-60f7-4c27-9121-9ea290dd8334','UId':'45174d06-2d38-411d-96aa-79e2629d72fe','Col':4,'Row':11,'Format':'numberic','Value':'1532104421','TargetCode':''}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{'SheetId':'0f0a93f5-60f7-4c27-9121-9ea290dd8334','UId':'47189bce-6760-48da-9fba-cbd16cc1da69','Col':3,'Row':12,'Format':'numberic','Value':'549289021','TargetCode':''}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{'SheetId':'0f0a93f5-60f7-4c27-9121-9ea290dd8334','UId':'54b90877-796c-44fd-b01c-bac401362c90','Col':4,'Row':12,'Format':'numberic','Value':'408461952','TargetCode':''}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{'SheetId':'0f0a93f5-60f7-4c27-9121-9ea290dd8334','UId':'b596263e-ac83-4575-a696-5d078fa3d3e4','Col':3,'Row':13,'Format':'numberic','Value':'2416955759','TargetCode':''}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{'SheetId':'0f0a93f5-60f7-4c27-9121-9ea290dd8334','UId':'97dfbdb2-a540-49b5-997a-79b58e09a2ce','Col':4,'Row':13,'Format':'numberic','Value':'1123642469','TargetCode':''}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{'SheetId':'0f0a93f5-60f7-4c27-9121-9ea290dd8334','UId':'99c444f1-5fe2-45a1-82fa-ae77b2e76c8c','Col':3,'Row':15,'Format':'numberic','Value':'23.880000000001','TargetCode':''}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{'SheetId':'0f0a93f5-60f7-4c27-9121-9ea290dd8334','UId':'3c320467-dbd9-42b8-b876-53a4718cfc56','Col':4,'Row':15,'Format':'numberic','Value':'17.8999999999996','TargetCode':''}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{'SheetId':'0f0a93f5-60f7-4c27-9121-9ea290dd8334','UId':'b5f075a6-84c7-47a7-aca6-304f3e7f098b','Col':3,'Row':17,'Format':'numberic','Value':'342151762033','TargetCode':''}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{'SheetId':'0f0a93f5-60f7-4c27-9121-9ea290dd8334','UId':'4a3b5e69-6655-4a3c-91ad-151d0daffbbe','Col':4,'Row':17,'Format':'numberic','Value':'342151762033','TargetCode':''}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{'SheetId':'0f0a93f5-60f7-4c27-9121-9ea290dd8334','UId':'bc8aae90-3d32-424c-89d6-00637a1a5749','Col':3,'Row':18,'Format':'numberic','Value':'250241434408','TargetCode':''}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{'SheetId':'0f0a93f5-60f7-4c27-9121-9ea290dd8334','UId':'0712758c-ed69-4c11-ad9c-a1786f232e94','Col':4,'Row':18,'Format':'numberic','Value':'250022815323','TargetCode':''}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{'SheetId':'0f0a93f5-60f7-4c27-9121-9ea290dd8334','UId':'9d2538f9-f4fe-4678-a845-a343332a4000','Col':3,'Row':20,'Format':'numberic','Value':'1983.92','TargetCode':''}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{'SheetId':'0f0a93f5-60f7-4c27-9121-9ea290dd8334','UId':'2aedc9fa-169e-4d63-8a5f-edb7276fb5de','Col':4,'Row':20,'Format':'numberic','Value':'1983.92','TargetCode':''}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{'SheetId':'0f0a93f5-60f7-4c27-9121-9ea290dd8334','UId':'66104325-15b6-436e-8977-c1215983f874','Col':3,'Row':21,'Format':'numberic','Value':'29445201.7656','TargetCode':''}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{'SheetId':'0f0a93f5-60f7-4c27-9121-9ea290dd8334','UId':'7db1f99a-6d4f-4763-baf8-36e5fd015757','Col':4,'Row':21,'Format':'numberic','Value':'29397825.756','TargetCode':''}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{'SheetId':'0f0a93f5-60f7-4c27-9121-9ea290dd8334','UId':'17834fd5-1e27-40b9-8148-68fc4fbf1c12','Col':3,'Row':22,'Format':'numberic','Value':'0.0001','TargetCode':''}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{'SheetId':'0f0a93f5-60f7-4c27-9121-9ea290dd8334','UId':'e387b061-10a9-488c-9da4-acb1bc80e5aa','Col':4,'Row':22,'Format':'numberic','Value':'0.0001','TargetCode':''}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Xupu5tZBECjk8FOZiHz+UbgRugRbaW+Ehtk+Zp6cxmU=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zxV0DVlvtJNiMQnBOBtismyFK9DZ+ilsvp6avq3nz/o=</DigestValue>
    </Reference>
  </SignedInfo>
  <SignatureValue>m7mFmQuvywLxHZQn4or1q5LtJ4QU6EqvmtTymFn+pPoyvs86SJGBrNiB6scncTIFlpHwtTjc8Zc0
dCdtd1KkwnoMSCQt8hWJRcMK2KCVf2YWievYtZt7nL4nI3/gc10HCUXbmndIxgpN3TtUtMJVYNn0
74Tq5QgHaPObiqUh+Z85RxxHTasONJMFAhn2g0aUjbIEXI318nM3fPxG5+/1iuex8+fFM14l65+D
5UtVX6Y5F4Xmga61BT2pDlQes8rkmc/SdZSAAO/9xtNwBtrxc4cvsKp8LNfzPQVO8u0mAoWSazqh
A7mHAvwKf3/IT08KpkKGWL3tmQTh2IZBOZtC1w==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Q55wfL1qkLONzkkjmlmCk4jQ5PzOdGyNlM0yIYjDtP4=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7nYF0C9NgiXuh0qPQX0Dt9d2mniui9bqqwUS8YZPHgc=</DigestValue>
      </Reference>
      <Reference URI="/xl/worksheets/sheet2.xml?ContentType=application/vnd.openxmlformats-officedocument.spreadsheetml.worksheet+xml">
        <DigestMethod Algorithm="http://www.w3.org/2001/04/xmlenc#sha256"/>
        <DigestValue>CCyMvUgKk5+/Jpgsve1u5z3trCy47lJj4Q4sc8J6FI0=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/IkfshHN/vcPFHaw+Ub5y1Fz2vudjAIJM0+7RSaubo4=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2025-04-28T07:55:18Z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2025-04-28T07:55:18Z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eqffq2sV19ToJSCAtednPIVbxKSO2obsyCCE1KQ5t9M=</DigestValue>
    </Reference>
    <Reference Type="http://www.w3.org/2000/09/xmldsig#Object" URI="#idOfficeObject">
      <DigestMethod Algorithm="http://www.w3.org/2001/04/xmlenc#sha256"/>
      <DigestValue>sLKqOkI9PH6AmMN739BN218JgdyOKd0dnIhZrmGDYVY=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8i+akzbNfFFjXQf/YCNKMIV+Nt6OuHde/cPmTSDnauw=</DigestValue>
    </Reference>
  </SignedInfo>
  <SignatureValue>NHNQ4BcLYjB7/W4dwPIhv37AAT3OW1J+VHstFkxRWS023ZAHQp7KWVS4P9sZAmWC7l7pODuvBOBK
sG/5W1rbqF1XA74D2XdxVObDW9Ry/Awt/obw6VTyFI9VmyalZMnUaQ95QmTyBJKL4yJC7QLmbAoP
KCaazOIaAm+XZ7ed26gK31Qvcu9Mug29XmVCXDk/I+6XJluwRHXQkuCIN7AMQM6ETaeofVxhyYDn
5fvMlxMxaNmLBPVnsb31Knlq5fOncQsa699GtLYbzeiaBKNtSd4wFch6K7hlFQj7XLMrtns6au3y
ME9fPW0w3JT8XMqlcNK6SW9U9kFXtr11Cjg1hA==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He/lT4gfLlsAS5Ucf7USrO6lwf4046cCl/v4lAFCJZQ=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VfBjk4p1mZHvITze5akLjxsBPN8aYfAamcMwIrcepZs=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Q55wfL1qkLONzkkjmlmCk4jQ5PzOdGyNlM0yIYjDtP4=</DigestValue>
      </Reference>
      <Reference URI="/xl/styles.xml?ContentType=application/vnd.openxmlformats-officedocument.spreadsheetml.styles+xml">
        <DigestMethod Algorithm="http://www.w3.org/2001/04/xmlenc#sha256"/>
        <DigestValue>VFJjVed7OnqCrBubEPuMD61/7Tfed9rMSJ9UNehSTaM=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baLZg7CHVDV/NX6vaA7ciEmkgMUCgfwSBVD6r6Ryyqc=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7nYF0C9NgiXuh0qPQX0Dt9d2mniui9bqqwUS8YZPHgc=</DigestValue>
      </Reference>
      <Reference URI="/xl/worksheets/sheet2.xml?ContentType=application/vnd.openxmlformats-officedocument.spreadsheetml.worksheet+xml">
        <DigestMethod Algorithm="http://www.w3.org/2001/04/xmlenc#sha256"/>
        <DigestValue>CCyMvUgKk5+/Jpgsve1u5z3trCy47lJj4Q4sc8J6FI0=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/IkfshHN/vcPFHaw+Ub5y1Fz2vudjAIJM0+7RSaubo4=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2025-04-29T07:53:25Z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2025-04-29T07:53:25Z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2025-03-11T08:03:59Z</cp:lastPrinted>
  <dcterms:created xsi:type="dcterms:W3CDTF">2021-05-17T07:04:34Z</dcterms:created>
  <dcterms:modified xsi:type="dcterms:W3CDTF">2025-04-28T07:26:08Z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